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924" lockStructure="1"/>
  <bookViews>
    <workbookView xWindow="0" yWindow="0" windowWidth="18555" windowHeight="6810"/>
  </bookViews>
  <sheets>
    <sheet name="Lista de chequeo" sheetId="3" r:id="rId1"/>
    <sheet name="Base" sheetId="1" state="hidden" r:id="rId2"/>
  </sheets>
  <definedNames>
    <definedName name="_xlnm._FilterDatabase" localSheetId="1" hidden="1">Base!$A$18:$X$53</definedName>
    <definedName name="AMAZONAS">Base!#REF!</definedName>
    <definedName name="ANTIOQUIA">Base!$C$3:$C$92</definedName>
    <definedName name="ARAUCA">Base!#REF!</definedName>
    <definedName name="_xlnm.Print_Area" localSheetId="0">'Lista de chequeo'!$B$2:$J$176</definedName>
    <definedName name="ATLANTICO">Base!#REF!</definedName>
    <definedName name="BOLIVAR">Base!#REF!</definedName>
    <definedName name="BOYACA">Base!#REF!</definedName>
    <definedName name="CALDAS">Base!#REF!</definedName>
    <definedName name="CAQUETA">Base!#REF!</definedName>
    <definedName name="CASANARE">Base!#REF!</definedName>
    <definedName name="CAUCA">Base!#REF!</definedName>
    <definedName name="CESAR">Base!#REF!</definedName>
    <definedName name="CHOCO">Base!#REF!</definedName>
    <definedName name="CORDOBA">Base!#REF!</definedName>
    <definedName name="CUNDINAMARCA">Base!#REF!</definedName>
    <definedName name="DEPARTAMENTO">Base!#REF!</definedName>
    <definedName name="GUAINIA">Base!#REF!</definedName>
    <definedName name="GUAJIRA">Base!#REF!</definedName>
    <definedName name="GUAVIARE">Base!#REF!</definedName>
    <definedName name="HUILA">Base!#REF!</definedName>
    <definedName name="MAGDALENA">Base!#REF!</definedName>
    <definedName name="META">Base!#REF!</definedName>
    <definedName name="NARIÑO">Base!#REF!</definedName>
    <definedName name="NTE.SANTANDER">Base!#REF!</definedName>
    <definedName name="PUTUMAYO">Base!#REF!</definedName>
    <definedName name="QUINDIO">Base!#REF!</definedName>
    <definedName name="RISARALDA">Base!#REF!</definedName>
    <definedName name="SAN.ANDRÉS">Base!#REF!</definedName>
    <definedName name="SANTANDER">Base!#REF!</definedName>
    <definedName name="SUCRE">Base!#REF!</definedName>
    <definedName name="_xlnm.Print_Titles" localSheetId="0">'Lista de chequeo'!$2:$12</definedName>
    <definedName name="TOLIMA">Base!#REF!</definedName>
    <definedName name="VALLE">Base!#REF!</definedName>
    <definedName name="VAUPES">Base!#REF!</definedName>
    <definedName name="VICHADA">Base!#REF!</definedName>
  </definedNames>
  <calcPr calcId="145621"/>
</workbook>
</file>

<file path=xl/calcChain.xml><?xml version="1.0" encoding="utf-8"?>
<calcChain xmlns="http://schemas.openxmlformats.org/spreadsheetml/2006/main">
  <c r="A11" i="3" l="1"/>
  <c r="B150" i="3" l="1"/>
  <c r="B116" i="3"/>
  <c r="B80" i="3"/>
  <c r="B47" i="3"/>
  <c r="B13" i="3"/>
  <c r="A13" i="3" s="1"/>
  <c r="B142" i="3"/>
  <c r="B110" i="3"/>
  <c r="B74" i="3"/>
  <c r="B135" i="3"/>
  <c r="B100" i="3"/>
  <c r="A100" i="3" s="1"/>
  <c r="B68" i="3"/>
  <c r="B29" i="3"/>
  <c r="B126" i="3"/>
  <c r="B88" i="3"/>
  <c r="A88" i="3" s="1"/>
  <c r="B55" i="3"/>
  <c r="B21" i="3"/>
  <c r="A21" i="3" s="1"/>
  <c r="B41" i="3"/>
  <c r="A41" i="3" s="1"/>
  <c r="A110" i="3" l="1"/>
  <c r="K110" i="3" s="1"/>
  <c r="H110" i="3" s="1"/>
  <c r="A150" i="3"/>
  <c r="K150" i="3" s="1"/>
  <c r="H150" i="3" s="1"/>
  <c r="K88" i="3" l="1"/>
  <c r="H88" i="3" s="1"/>
  <c r="K21" i="3"/>
  <c r="H21" i="3" s="1"/>
  <c r="A29" i="3"/>
  <c r="A80" i="3"/>
  <c r="K80" i="3" s="1"/>
  <c r="H80" i="3" s="1"/>
  <c r="A116" i="3"/>
  <c r="K116" i="3" s="1"/>
  <c r="H116" i="3" s="1"/>
  <c r="A126" i="3"/>
  <c r="K126" i="3" s="1"/>
  <c r="H126" i="3" s="1"/>
  <c r="A135" i="3"/>
  <c r="K135" i="3" s="1"/>
  <c r="H135" i="3" s="1"/>
  <c r="A142" i="3"/>
  <c r="K142" i="3" s="1"/>
  <c r="H142" i="3" s="1"/>
  <c r="K13" i="3"/>
  <c r="H13" i="3" s="1"/>
  <c r="A47" i="3" l="1"/>
  <c r="K47" i="3" s="1"/>
  <c r="H47" i="3" s="1"/>
  <c r="A74" i="3"/>
  <c r="K74" i="3" s="1"/>
  <c r="H74" i="3" s="1"/>
  <c r="A68" i="3"/>
  <c r="K68" i="3" s="1"/>
  <c r="H68" i="3" s="1"/>
  <c r="A55" i="3"/>
  <c r="K55" i="3" s="1"/>
  <c r="H55" i="3" s="1"/>
  <c r="K29" i="3"/>
  <c r="H29" i="3" s="1"/>
  <c r="K41" i="3"/>
  <c r="H41" i="3" s="1"/>
  <c r="K100" i="3"/>
  <c r="H100" i="3" s="1"/>
</calcChain>
</file>

<file path=xl/comments1.xml><?xml version="1.0" encoding="utf-8"?>
<comments xmlns="http://schemas.openxmlformats.org/spreadsheetml/2006/main">
  <authors>
    <author>Ivan Camilo Ramirez Gracia</author>
    <author>Nancy Patiño</author>
  </authors>
  <commentList>
    <comment ref="G5" authorId="0">
      <text>
        <r>
          <rPr>
            <b/>
            <sz val="9"/>
            <color indexed="81"/>
            <rFont val="Tahoma"/>
            <family val="2"/>
          </rPr>
          <t>Por favor seleccione el tipo de pago.</t>
        </r>
        <r>
          <rPr>
            <sz val="9"/>
            <color indexed="81"/>
            <rFont val="Tahoma"/>
            <family val="2"/>
          </rPr>
          <t xml:space="preserve">
</t>
        </r>
      </text>
    </comment>
    <comment ref="E6" authorId="0">
      <text>
        <r>
          <rPr>
            <b/>
            <sz val="9"/>
            <color indexed="81"/>
            <rFont val="Tahoma"/>
            <family val="2"/>
          </rPr>
          <t>Por Favor seleccione PDA- Departamento</t>
        </r>
        <r>
          <rPr>
            <sz val="9"/>
            <color indexed="81"/>
            <rFont val="Tahoma"/>
            <family val="2"/>
          </rPr>
          <t xml:space="preserve">
</t>
        </r>
      </text>
    </comment>
    <comment ref="F12" authorId="1">
      <text>
        <r>
          <rPr>
            <b/>
            <sz val="9"/>
            <color indexed="81"/>
            <rFont val="Tahoma"/>
            <family val="2"/>
          </rPr>
          <t>Nota:
Marque con una X el documento que esta adjuntando a la orden de pago.</t>
        </r>
      </text>
    </comment>
  </commentList>
</comments>
</file>

<file path=xl/sharedStrings.xml><?xml version="1.0" encoding="utf-8"?>
<sst xmlns="http://schemas.openxmlformats.org/spreadsheetml/2006/main" count="317" uniqueCount="134">
  <si>
    <t>NIT</t>
  </si>
  <si>
    <t>ANTIOQUIA</t>
  </si>
  <si>
    <t>CALDAS</t>
  </si>
  <si>
    <t>NARIÑO</t>
  </si>
  <si>
    <t>BOYACA</t>
  </si>
  <si>
    <t>RISARALDA</t>
  </si>
  <si>
    <t>CAQUETA</t>
  </si>
  <si>
    <t>CAUCA</t>
  </si>
  <si>
    <t>SUCRE</t>
  </si>
  <si>
    <t>CESAR</t>
  </si>
  <si>
    <t>CUNDINAMARCA</t>
  </si>
  <si>
    <t>HUILA</t>
  </si>
  <si>
    <t xml:space="preserve">MAGDALENA </t>
  </si>
  <si>
    <t>META</t>
  </si>
  <si>
    <t>SANTANDER</t>
  </si>
  <si>
    <t>TOLIMA</t>
  </si>
  <si>
    <t>ARAUCA</t>
  </si>
  <si>
    <t>CASANARE</t>
  </si>
  <si>
    <t xml:space="preserve">PUTUMAYO </t>
  </si>
  <si>
    <t>AMAZONAS</t>
  </si>
  <si>
    <t>GUAVIARE</t>
  </si>
  <si>
    <t>VICHADA</t>
  </si>
  <si>
    <t>GUAJIRA</t>
  </si>
  <si>
    <t xml:space="preserve"> </t>
  </si>
  <si>
    <t xml:space="preserve">  </t>
  </si>
  <si>
    <t>Tipo de pago</t>
  </si>
  <si>
    <t>Embargos</t>
  </si>
  <si>
    <t>Departamento</t>
  </si>
  <si>
    <t>Valor Bruto</t>
  </si>
  <si>
    <t>No de orden de pago</t>
  </si>
  <si>
    <t>Documentos</t>
  </si>
  <si>
    <t>FIA</t>
  </si>
  <si>
    <t>Pago de Anticipo</t>
  </si>
  <si>
    <t>Nota Embargos</t>
  </si>
  <si>
    <t>GESTOR</t>
  </si>
  <si>
    <t>Certificación o Informe suscrito por el supervisor del Convenio o Contrato, correspondiente al cumplimiento de las actividades a cobrar por parte del Gestor, en la cual se evidencie claramente PERIODICIDAD y VALOR APROBADO.</t>
  </si>
  <si>
    <t>Pagos al Gestor</t>
  </si>
  <si>
    <t>Creación de Contrato</t>
  </si>
  <si>
    <t>Primer Pago</t>
  </si>
  <si>
    <t>Pago Parcial</t>
  </si>
  <si>
    <t>Cédula de Ciudadanía</t>
  </si>
  <si>
    <t>Cédula de Extranjería</t>
  </si>
  <si>
    <t>Orden de Pago completamente diligenciada.</t>
  </si>
  <si>
    <t>Factura, cuenta de cobro o documento equivalente.</t>
  </si>
  <si>
    <t>Plan de pagos actualizado e indicando la proyección y el historial de los mismos, de acuerdo con la forma de pago establecida en la cláusula contractual.</t>
  </si>
  <si>
    <t>Pre Validador de Retención en la Fuente.</t>
  </si>
  <si>
    <t>Anexo liquidación Reteicas Múltiples.</t>
  </si>
  <si>
    <t>Lista de chequeo</t>
  </si>
  <si>
    <t>Copia de CDR- Certificado de Disponibilidad de Recursos.</t>
  </si>
  <si>
    <t>Documentos del beneficiario del pago.</t>
  </si>
  <si>
    <t>Copia del contrato, Oferta en firme, Acto administrativo, Convenios y/o cualquier otra forma contractual que haya pactado el GESTOR o el FIDEICOMITENTE.</t>
  </si>
  <si>
    <t>Copia del Acta Inicio</t>
  </si>
  <si>
    <t>Formalidades de Impuestos</t>
  </si>
  <si>
    <t>Soportes de Pago de Impuesto</t>
  </si>
  <si>
    <t>Tarjeta de registro de firmas por parte del Ordenador del Gasto, Interventor y/o Supervisor.</t>
  </si>
  <si>
    <t>Pago de Adquisición de Predios</t>
  </si>
  <si>
    <t>Pago de Servidumbre</t>
  </si>
  <si>
    <t>Certificación Bancaria - Impuesto Contribución Especial de Obra Pública.</t>
  </si>
  <si>
    <t>Copia del Acta del Comité Directivo</t>
  </si>
  <si>
    <t xml:space="preserve">Oficio de medida Cautelar o Embargo </t>
  </si>
  <si>
    <t>SAN ANDRÉS</t>
  </si>
  <si>
    <t>CHOCÓ</t>
  </si>
  <si>
    <t>CÓRDOBA</t>
  </si>
  <si>
    <t>ATLÁNTICO</t>
  </si>
  <si>
    <t>BOLÍVAR</t>
  </si>
  <si>
    <t>GUAINÍA</t>
  </si>
  <si>
    <t>NORTE DE SANTANDER</t>
  </si>
  <si>
    <t>QUINDÍO</t>
  </si>
  <si>
    <t>VALLE DEL CAUCA</t>
  </si>
  <si>
    <t>VAUPÉS</t>
  </si>
  <si>
    <t>Copia de la Escritura Pública y Certificado de Tradición y Libertad.</t>
  </si>
  <si>
    <t>Copia de la Promesa de Compraventa, Contrato, Convenio y/o cualquier otra forma contractual que haya pactado el GESTOR o el FIDEICOMITENTE.</t>
  </si>
  <si>
    <t>Copia del Contrato, Convenio y/o cualquier otra forma contractual que haya pactado el GESTOR o el FIDEICOMITENTE.</t>
  </si>
  <si>
    <t>Anexar copia del documento soporte de la transacción en la cual se debe indicar claramente: 1) Que el predio hace parte de un proyecto enmarcado en el Plan Departamental de Aguas, 2) Valor de los Impuestos a aplicar, 3) Fechas y montos pactados para el pago, 4) No. de CDR soporte de la financiación.</t>
  </si>
  <si>
    <t>Nota Servidumbres</t>
  </si>
  <si>
    <t>Anexar copia legible del Oficio del Juzgado, en el cual deben estar claramente identificados los datos del Juzgado (Código o NIT, Dirección, Teléfono, Banco, No. Cuenta Bancaria del proceso), así mismo los datos del contratista embargado.</t>
  </si>
  <si>
    <t>*En el caso que el oficio correspondiente no indique lo datos del Juzgado, el Gestor por escrito debe informa los datos del Juzgado (Código o NIT, Dirección, Teléfono. Banco, No. Cuenta Bancaria del proceso), lo anterior para efectos de crear el Juzgado en el sistema del Consorcio. De igual forma, indicar el cálculo realizado para la aplicación del embargo en la actual orden de pago. 
*Tener en cuenta las especificaciones descritas en el Manual Operativo Externo del FIA, disponible en la página web del Consorcio www.consorciofia.com.</t>
  </si>
  <si>
    <t>En los casos en que se realice el pago directo de Impuestos (Estampillas Municipales o Departamentales, Retención de ICA) por parte del contratista ante las entidades recaudadoras - Secretarías de Hacienda o Tesorerías de los Entes Territoriales, según normatividad vigente, se deberá adjuntar copia del soporte de pago.</t>
  </si>
  <si>
    <t>Copia del Convenio o Contrato Interadministrativo suscrito por el Gestor y Departamento, junto con sus modificatorios.</t>
  </si>
  <si>
    <t>*Tener en cuenta que si el pago corresponde al primer pago a favor del contratista, debe adjuntar los documentos indicados en la presente lista de chequeo y los correspondientes a tipo de pago "primer pago".</t>
  </si>
  <si>
    <t>Comunicación del Gestor con los datos de la medida cautelar.</t>
  </si>
  <si>
    <t>Nombre Completo Contratista</t>
  </si>
  <si>
    <t>Identificación Contratista</t>
  </si>
  <si>
    <t>Autorización Pago a Terceros</t>
  </si>
  <si>
    <t>Documento soporte Autorización Pago a Tercero</t>
  </si>
  <si>
    <t>Nota Autorización Pago a Tercero</t>
  </si>
  <si>
    <t>Órdenes de pago a favor del contratista y del tercero autorizado completamente diligenciadas.</t>
  </si>
  <si>
    <t xml:space="preserve">*Obligatorio para el registro de contrato
*Para los contratos de mínima cuantía se debe adjuntar la aceptación de la oferta.
*Se debe identificar plenamente que los recursos están destinados al desarrollo y ejecución de los PAP-PDA; así como el No. de CDR soporte de la financiación.  
*En los casos que la contratación se realice por el Municipio o entidad diferente al Departamento y/o Gestor, adjuntar Convenio Interadministrativo o Copia del Acta del Comité del PAP-PDA en la cual se autorizó la mencionada contratación.
*En los casos que aplique adjuntar los modificatorios u otros si al contrato inicial.
*Los gastos por componente variable (desplazamientos), deben estar debidamente soportados en el contrato y/o resolución emitida por la Gobernación. </t>
  </si>
  <si>
    <t>Certificación Bancaria.</t>
  </si>
  <si>
    <t>Descripción</t>
  </si>
  <si>
    <t>PDA NEIVA</t>
  </si>
  <si>
    <t>Certificación o informe de avance del supervisor del Convenio Interadministrativo o Contrato.</t>
  </si>
  <si>
    <t>Cuando el pago que se va a realizar corresponde a un contrato que se desarrolla en varios municipios, se debe adjuntar la relación de los RETEICAS aplicados y se debe especificar: a). Nombre del Municipio. b). Base gravable. c). Tarifa aplicada de Reteica. d). Valor retenido; esta información debe ser acorde a los estatutos de cada Ente Territorial y su valor final debe coincidir con la orden de pago.</t>
  </si>
  <si>
    <r>
      <t xml:space="preserve">*Las formalidades de los Municipios y/o Departamentos deben corresponder a las vigentes en cada Entidad Territorial.
*La documentación que conforma las formalidades son: Estatuto de Rentas, Ordenanzas de Estampillas Departamentales o Municipales, Calendario Tributario, Certificaciones Bancarias, Formulario de RETEICA.
*En el evento en que la información contenida en el Estatuto de Rentas no precise algún dato para efectos de la liquidación y declaración de la RETENCIÓN DE ICA, se debe anexar Certificación del Secretario de Hacienda o Tesorero, en la cual indique los datos faltantes.
*Para el caso de los municipios, que señalen que para la presentación de la declaración de la Retención de ICA se deba realizar por medio de formulario se deberá remitir el original del mismo y en los casos que este proceso se realice a través de página web se deberá informar el procedimiento pertinente.
*Reporte de Medios Magnéticos: Si en el municipio se encuentra reglamentada la presentación de Información Exógena, por concepto de Reteica, se debe remitir la normatividad, formatos, procedimiento y fecha de vencimiento para la presentación.
</t>
    </r>
    <r>
      <rPr>
        <b/>
        <sz val="8"/>
        <rFont val="Arial"/>
        <family val="2"/>
      </rPr>
      <t>Nota: Las formalidades se deben adjuntar a los primeros pagos de cada contrato y se deben actualizar anualmente, se pueden remitir en CD, por correo electrónico a las Direcciones de PDA, o en físico.</t>
    </r>
  </si>
  <si>
    <r>
      <t xml:space="preserve">*Tener en cuenta que si el pago corresponde al primer pago a favor del contratista, debe adjuntar los documentos indicados en la presente lista de chequeo y los correspondientes a tipo de pago </t>
    </r>
    <r>
      <rPr>
        <b/>
        <sz val="8"/>
        <rFont val="Arial"/>
        <family val="2"/>
      </rPr>
      <t>"primer pago"</t>
    </r>
    <r>
      <rPr>
        <sz val="8"/>
        <rFont val="Arial"/>
        <family val="2"/>
      </rPr>
      <t>.</t>
    </r>
  </si>
  <si>
    <r>
      <rPr>
        <b/>
        <sz val="8"/>
        <rFont val="Arial"/>
        <family val="2"/>
      </rPr>
      <t>*FACTURA DE VENTA:</t>
    </r>
    <r>
      <rPr>
        <sz val="8"/>
        <rFont val="Arial"/>
        <family val="2"/>
      </rPr>
      <t xml:space="preserve"> Debe cumplir con los requisitos establecidos en el artículo 617 del E.T: 1. Estar denominada expresamente como factura de venta. 2. Apellidos y nombre o razón social y NIT del contratista o de quien presta el servicio. 3. *Modificado* Apellidos y nombre o razón social y NIT del adquirente de los bienes o servicios, junto con la discriminación del IVA pagado. 4. Llevar un número que corresponda a un sistema de numeración consecutiva de facturas de venta. 5. Fecha de su expedición. 6. Descripción específica o genérica de los artículos o servicios prestados. 7. Valor total de la operación. 8. El nombre o razón social y el NIT del impresor de la factura. 9. Indicar la calidad de retenedor del impuesto sobre las ventas. 10. </t>
    </r>
    <r>
      <rPr>
        <b/>
        <sz val="8"/>
        <rFont val="Arial"/>
        <family val="2"/>
      </rPr>
      <t>Resolución de facturación vigente.</t>
    </r>
    <r>
      <rPr>
        <sz val="8"/>
        <rFont val="Arial"/>
        <family val="2"/>
      </rPr>
      <t xml:space="preserve"> 
</t>
    </r>
    <r>
      <rPr>
        <b/>
        <sz val="8"/>
        <rFont val="Arial"/>
        <family val="2"/>
      </rPr>
      <t>Notas:</t>
    </r>
    <r>
      <rPr>
        <sz val="8"/>
        <rFont val="Arial"/>
        <family val="2"/>
      </rPr>
      <t xml:space="preserve"> </t>
    </r>
    <r>
      <rPr>
        <b/>
        <sz val="8"/>
        <rFont val="Arial"/>
        <family val="2"/>
      </rPr>
      <t xml:space="preserve">i) </t>
    </r>
    <r>
      <rPr>
        <sz val="8"/>
        <rFont val="Arial"/>
        <family val="2"/>
      </rPr>
      <t xml:space="preserve">En las facturas que correspondan a Consorcios o Uniones Temporales, incluir de manera informativa el porcentaje (%) de participación y régimen asignado por la DIAN, de cada uno de los integrantes de cada tipo de entidad. De igual forma se debe indicar si tienen la calidad de autorretenedores. </t>
    </r>
    <r>
      <rPr>
        <b/>
        <sz val="8"/>
        <rFont val="Arial"/>
        <family val="2"/>
      </rPr>
      <t>ii) De acuerdo con lo establecido en el Artículo 3 del Decreto 522 de 2003, es responsabilidad del CONTRATANTE la numeración que se manejan en las cuentas de cobro de los Contratistas que pertenezcan al Régimen Simplificado.</t>
    </r>
    <r>
      <rPr>
        <sz val="8"/>
        <rFont val="Arial"/>
        <family val="2"/>
      </rPr>
      <t xml:space="preserve">
</t>
    </r>
    <r>
      <rPr>
        <b/>
        <sz val="8"/>
        <rFont val="Arial"/>
        <family val="2"/>
      </rPr>
      <t>*CUENTA DE COBRO O DOCUMENTO EQUIVALENTE:</t>
    </r>
    <r>
      <rPr>
        <sz val="8"/>
        <rFont val="Arial"/>
        <family val="2"/>
      </rPr>
      <t xml:space="preserve"> Debe cumplir con los requisitos de Ley, tales como: (Fecha de elaboración, estar numerada, identificar el valor, número de acta o  pago a cobrar, No. de contrato, concepto de pago, nombre y NIT del contratante y estar suscita por el contratista).</t>
    </r>
  </si>
  <si>
    <t>*El Acta de Comité Directivo debe ser enviada previamente a la Dirección de PDA, en la misma se debe evidenciar claramente la aprobación de los Gastos del Gestor para la vigencia y/o los montos a cobrar. Para los casos en los cuales el Gestor ejecutará directamente los recursos diferentes a los costos por Gestor, estos deben ser explícitamente aprobados en el Acta de Comité Directivo y soportados en los Convenios y/o contratos Interadministrativos o sus modificatorios.</t>
  </si>
  <si>
    <t>Designación del supervisor del Contrato o Convenio, con copia de Cédula y RUT.</t>
  </si>
  <si>
    <t>La designación se puede informar según lo indique el contrato, en cualquiera de las siguientes alternativas:
1. Designación mediante carta.
2. Designación incorporada en el contrato.
*En los casos que el contrato indique el cargo del funcionario que se desempeñará como supervisor, se debe anexar copia de nombramiento del mismo.
*Si el supervisor cambia durante la ejecución del contrato o convenio se debe remitir la designación actualizada, copia de documento de identificación y copia de RUT.
*Este documento se debe anexar a los primeros pagos de cada vigencia correspondientes a los cobros por Remuneración Gestor, Gestión Social, Plan de Aseguramiento, Interventoría a proyectos, Atención de Emergencias etc.</t>
  </si>
  <si>
    <t>PATRIMONIO AUTÓNOMO FIA
LISTA DE CHEQUEO - PROCESO DE PAGOS</t>
  </si>
  <si>
    <t>NOTAS:
Importante: Le sugerimos revisar el Manual Operativo Externo del P.A FIA, publicado en la página web del Consorcio www.consorciofia.com 
Nota 1: La responsabilidad del envío de la información para los pagos en debida forma, es exclusiva indelegable del Gestor del PAP - PDA. En consecuencia, si llegase a faltar un documento o un procedimiento, el Consorcio FIA se abstendrá de realizar el pago correspondiente. (Cláusula 9, numeral 9,6, parágrafo primero del Contrato de Fiducia Mercantil). El ordenador del gasto remitirá al Consorcio Fiduciario las órdenes de pago indicando el valor bruto, sus deducciones y el valor neto a pagar, en todo caso será responsabilidad del Ordenador del Gasto realizar adecuadamente los cálculos de las mismas, así como las deducciones, retenciones de ley y demás conceptos que haya lugar.
Nota 2: En el evento en que la orden de pago no sea recibida debidamente diligenciada y con los documentos requeridos para su trámite, ésta será devuelta para su correcto trámite y nueva radicación ante el Consorcio FIA.
Nota 3: En los casos que aplique siempre adjuntar las resoluciones o documentos soportes de encargos.
En caso de incumplimiento en algunos de los documentos y/o requisitos mencionados, se procederá a la suspensión de términos y a la devolución de la respectiva orden de pago.
PARA EL TRÁMITE SE DEBEN REMITIR LOS DOCUMENTOS INDICADOS EN ESTA LISTA DE CHEQUEO.</t>
  </si>
  <si>
    <t>Debe corresponder a los CDR´s y fuente de financiación que fueron expedidos para la financiación del contrato del cual se va a realizar el pago, los cuales deben coincidir con la información registrada en la Orden y Plan de pagos.
*En el caso, en que el pago cuente con más de cuatro (4) CDR´s, para su pago, favor adjuntar un documento anexo, en el cual se indique: Número del CDR, fuente y valor.</t>
  </si>
  <si>
    <r>
      <t xml:space="preserve">*En el Convenio o Contrato Interadministrativo se debe especificar claramente las actividades a desarrollar por el Gestor objeto del pago a realizar, (Gastos inherentes del Gestor, Gestión Social, Plan de Aseguramiento, Interventoría a proyectos, Atención de Emergencias etc.), la forma de pago, el plazo y la supervisión.
*En los casos que se suscriba anualmente o modifique el Convenio o Contrato Interadministrativo, se debe adjuntar copia del mismo en la orden de pago correspondiente a los primeros pagos de cada vigencia.
</t>
    </r>
    <r>
      <rPr>
        <b/>
        <sz val="8"/>
        <rFont val="Arial"/>
        <family val="2"/>
      </rPr>
      <t>Nota:</t>
    </r>
    <r>
      <rPr>
        <sz val="8"/>
        <rFont val="Arial"/>
        <family val="2"/>
      </rPr>
      <t xml:space="preserve"> Es responsabilidad del Gestor reportar y suministrar de manera oportuna las modificaciones a los Convenios y/o Contratos Interadministrativos a las Direcciones de PDA, en los casos que aplique.</t>
    </r>
  </si>
  <si>
    <t>Vo.Bo Unidad Gestora - Área Encargada</t>
  </si>
  <si>
    <t>Vo.Bo FIA (Analista de Mesa de Operaciones)</t>
  </si>
  <si>
    <t xml:space="preserve">Designación de interventor o supervisor de contrato, con copia de Cédula, RUT y Certificado de Existencia y Representación Legal no superior a tres (3) meses. </t>
  </si>
  <si>
    <r>
      <t xml:space="preserve">La designación se puede informar según lo indique el contrato, en cualquiera de las siguientes alternativas:
1. Designación mediante carta.
2. Designación incorporada en el contrato.
3. Designación mediante contrato de interventoría, el cual se debe anexar.
4. En los casos que el contrato indique el cargo del funcionario que se desempeñara como supervisor, se debe anexar copia de nombramiento del mismo.
*Si el interventor o supervisor cambia durante la ejecución del contrato se debe remitir la designación actualizada, copia de documento de identificación, copia de RUT y Certificado de Existencia y Representación Legal no superior a tres (3) meses, en los casos que aplique.
*A partir del segundo (02) pago una vez se cambia de Supervisor y/o Interventor, indicar en la Orden de Pago en el campo de Observaciones, la fecha y nombre del nuevo Supervisor y/o Interventor.
</t>
    </r>
    <r>
      <rPr>
        <b/>
        <sz val="8"/>
        <rFont val="Arial"/>
        <family val="2"/>
      </rPr>
      <t>Nota: Es responsabilidad del Gestor informar y remitir al Consorcio FIA el RUT de los contratistas que actualicen o cambien dicho documento, sea por datos básicos o cambio de actividad.</t>
    </r>
  </si>
  <si>
    <r>
      <t xml:space="preserve">*Adjuntar aceptación por parte del Contratante (Ordenar del Gasto - Gestor) </t>
    </r>
    <r>
      <rPr>
        <sz val="8"/>
        <rFont val="Arial"/>
        <family val="2"/>
      </rPr>
      <t>sobre la Autorización de Pago a Tercero, o de la Autorización de Pago a uno de los integrantes del Consorcio o Unión Temporal.
*En caso que la aceptación se hubiera realizado mediante la firma de otro si o modificatorio al contrato inicial, no se requiere adjuntar la carta de aceptación.
*Adicionalmente adjuntar copia legible de la nueva composición Consorcial o de la Unión Temporal, en caso de que la autorización sea entre los conformantes.</t>
    </r>
  </si>
  <si>
    <t>Comunicación de aceptación por parte del Contratante y/o Ordenador del Gasto.</t>
  </si>
  <si>
    <t>Pago Final</t>
  </si>
  <si>
    <t>Copia del Acta de Final o de Liquidación.</t>
  </si>
  <si>
    <t>Copia de Acta parcial o Certificación de Cumplimiento</t>
  </si>
  <si>
    <t xml:space="preserve">*Adjuntar copia del documento soporte de la autorización de pago a tercero (carta de instrucción de giro) suscrita por el contratista con su respectivo reconocimiento de firmas ante notario público. Mencionado documento, debe ser claro respecto al valor, Nombre y NIT del tercero al cual se giraran los recursos y el No. del contrato sobre el cual se realiza la autorización. </t>
  </si>
  <si>
    <t>Certificación Bancaria del Tercero Autorizado.</t>
  </si>
  <si>
    <t>La Lista de Chequeo debe estar debidamente diligenciada (señalando con una X según el tipo de pago, la documentación adjunta en la orden de pago) y con Vo.Bo o nombre de la persona responsable en la Unidad Gestora.</t>
  </si>
  <si>
    <r>
      <t xml:space="preserve">*El plan de pagos debe enviar completo, ser legible e identificarse claramente el historial de los pagos realizados, el pago a realizar y la proyección de los mismos. Así mismo debe contener el Vo.Bo o nombre de la persona que lo elaboró en la Unidad Gestora.
*Relacionar todos los valores correspondientes a anticipos, amortización de anticipos, pagos parciales y otros descuentos (Autorización Pago a Terceros, posición contractual). De igual forma, los gastos por desplazamientos se deben relacionar en un rubro diferente al de honorarios.
*En pagos cuyos recursos van con cargo a varios CDR´s y/o fuentes, se debe evidenciar el valor a pagar por cada uno de los CDR`s y/o fuentes. 
*Para cualquier aclaración utilizar el campo denominado observaciones en el cual se encuentra ubicado en la parte inferior.  
</t>
    </r>
    <r>
      <rPr>
        <b/>
        <sz val="8"/>
        <rFont val="Arial"/>
        <family val="2"/>
      </rPr>
      <t>Notas:</t>
    </r>
    <r>
      <rPr>
        <sz val="8"/>
        <rFont val="Arial"/>
        <family val="2"/>
      </rPr>
      <t xml:space="preserve"> </t>
    </r>
    <r>
      <rPr>
        <b/>
        <sz val="8"/>
        <rFont val="Arial"/>
        <family val="2"/>
      </rPr>
      <t>i)</t>
    </r>
    <r>
      <rPr>
        <sz val="8"/>
        <rFont val="Arial"/>
        <family val="2"/>
      </rPr>
      <t xml:space="preserve"> La fecha del plan de pagos (encabezado) corresponde a la fecha actual. Respecto al periodo de pago, corresponde al (mes y año) cuando se realiza el trámite y giro por parte del P.A FIA, </t>
    </r>
    <r>
      <rPr>
        <b/>
        <sz val="8"/>
        <rFont val="Arial"/>
        <family val="2"/>
      </rPr>
      <t>ii)</t>
    </r>
    <r>
      <rPr>
        <sz val="8"/>
        <rFont val="Arial"/>
        <family val="2"/>
      </rPr>
      <t xml:space="preserve"> Para el registro del Contrato no aplica el historial de los pagos.</t>
    </r>
  </si>
  <si>
    <t>*Requeridas para la creación del contrato, giro del anticipo y primer pago de cada contrato.
*Para el giro de anticipos adjuntar el documento soporte según lo establecido el contrato. (Acta de inicio y/o plan de inversión del anticipo firmada por el Supervisor o Interventor).</t>
  </si>
  <si>
    <t>*Se requiere certificación bancaria para el giro del anticipo y el primer pago de cada contrato. 
*Se debe adjuntar certificación bancaria en los pagos parciales en el evento que exista alguna novedad en la cuenta inicialmente registrada.
*De acuerdo con el Estatuto Anticorrupción; para el giro de los anticipos por contratos de obra, adjuntar certificación de la entidad Fiduciaria en la cual se constituyó el Patrimonio Autónomo para el manejo exclusivo del anticipo, en la que conste: Objeto del Contrato, NIT del Fidecomiso, Nombre de la cuenta asociada, Número y Tipo de cuenta.
*Para el caso de los Consorcio o Uniones Temporales, el documento debe estar expedido con los datos del Consorcio o Unión Temporal.</t>
  </si>
  <si>
    <t>Para los pagos realizados con Retención en la Fuente de la categoría de Empleados, el Gestor del PDA deberá remitir el formato de la liquidación de la retención en el cual se observe la depuración realizada, según el artículo 383 del Estatuto Tributario Nacional, dicho valor debe coincidir con el indicado en la orden de pago.</t>
  </si>
  <si>
    <t>Nota Primer Pago</t>
  </si>
  <si>
    <t>*Para el caso de los anticipos de obra, adjuntar la certificación bancaria en la cual se deben girar los recursos del Impuesto de Guerra (Contribución Especial sobre contratos de Obra Pública)</t>
  </si>
  <si>
    <r>
      <t>Para la creación de contrato, giro de anticipo o primer pago de cada contrato, se requieren los documentos del beneficiario de acuerdo a su naturaleza así:
*</t>
    </r>
    <r>
      <rPr>
        <b/>
        <sz val="8"/>
        <rFont val="Arial"/>
        <family val="2"/>
      </rPr>
      <t>Persona Natural:</t>
    </r>
    <r>
      <rPr>
        <sz val="8"/>
        <rFont val="Arial"/>
        <family val="2"/>
      </rPr>
      <t xml:space="preserve"> Fotocopia del documento de identificación y Copia del RUT (en caso de no contar con el RUT, el Gestor debe remitir comunicación, indicando los datos completos de la persona natural, es decir: nombre completo, número de identificación, dirección y teléfono), cabe resaltar que esta información es validada con la página de la DIAN. </t>
    </r>
    <r>
      <rPr>
        <b/>
        <sz val="8"/>
        <rFont val="Arial"/>
        <family val="2"/>
      </rPr>
      <t>Nota: Es responsabilidad del Gestor informar y remitir al Consorcio FIA el RUT de los contratistas que actualicen o cambien dicho documento, sea por datos básicos o cambio de actividad.</t>
    </r>
    <r>
      <rPr>
        <sz val="8"/>
        <rFont val="Arial"/>
        <family val="2"/>
      </rPr>
      <t xml:space="preserve">
**</t>
    </r>
    <r>
      <rPr>
        <b/>
        <sz val="8"/>
        <rFont val="Arial"/>
        <family val="2"/>
      </rPr>
      <t>Persona Jurídica:</t>
    </r>
    <r>
      <rPr>
        <sz val="8"/>
        <rFont val="Arial"/>
        <family val="2"/>
      </rPr>
      <t xml:space="preserve"> Certificación de existencia y Representación Legal con vigencia no superior a tres (3) meses, Copia del RUT y Fotocopia del documento de identificación del representante legal.   
***</t>
    </r>
    <r>
      <rPr>
        <b/>
        <sz val="8"/>
        <rFont val="Arial"/>
        <family val="2"/>
      </rPr>
      <t>Consorcios /Uniones temporales:</t>
    </r>
    <r>
      <rPr>
        <sz val="8"/>
        <rFont val="Arial"/>
        <family val="2"/>
      </rPr>
      <t xml:space="preserve"> Copia del acuerdo consorcial /unión temporal, Copia del registro único tributario (RUT) del Consorcio o Unión Temporal y de los integrantes del mismo.</t>
    </r>
  </si>
  <si>
    <r>
      <t xml:space="preserve">*Tarjeta de firmas completamente diligenciadas conforme con la guía publicada en la página Web del Consorcio FIA (www.consorciofia.com)
*Por cada supervisor y/o interventor se debe anexar una tarjeta de firmas, en la cual se registre la firma y huella, esta debe ser remitida junto a la orden de pago o con antelación.
*Si el ordenador del gasto, interventor o supervisor cambia durante la ejecución del contrato se debe remitir tarjeta de firmas actualizada junto con los documentos soportes y adjuntarla a la orden de pago o enviarla con anterioridad. </t>
    </r>
    <r>
      <rPr>
        <b/>
        <sz val="8"/>
        <rFont val="Arial"/>
        <family val="2"/>
      </rPr>
      <t>Nota: El registro de la firma se debe realizar una sola vez, salvo que se requiera actualizar; si las personas que firman la OP ya tienen la firma registrada y activa, no se requiere adjuntar una nueva tarjeta.</t>
    </r>
  </si>
  <si>
    <t>Nota Formalidades</t>
  </si>
  <si>
    <t>Recuerde que las formalidades se actualizan anualmente, verifique que en el Consorcio se encuentren debidamente actualizadas y completas las formalidades tanto del Departamento como de los Municipios, en caso que requiera actualizar, adjunte CD con toda la información requerida: (Estatuto de Rentas, Ordenanzas de Estampillas Departamentales o Municipales, Calendario Tributario, Certificaciones Bancarias, Formulario de RETEICA, información para la presentación de los medios exógenos para el RETEICA.</t>
  </si>
  <si>
    <r>
      <t xml:space="preserve">*La orden de pago debe ser radicada en original y en el formato vigente publicado en la pagina web del Consorcio. No debe presentar tachaduras ni enmendaduras, ni utilizar papel reciclado; de igual forma debe estar completamente diligenciada y firmada por el ordenador del gasto y supervisor o interventor, según el caso.
*La orden de pago a favor del Gestor debe estar firmada por el Gobernador y el Supervisor del Contrato o Convenio.
*En la orden de pago, en el campo liquidación del pago, debe venir el detalle de los descuentos tales como impuestos, estampillas, embargos, multas, sanciones, autorización de pago a terceros y otros, de tal forma que los descuentos aplicados se encuentren debidamente discriminados y detallados.
</t>
    </r>
    <r>
      <rPr>
        <b/>
        <sz val="8"/>
        <rFont val="Arial"/>
        <family val="2"/>
      </rPr>
      <t>Notas:</t>
    </r>
    <r>
      <rPr>
        <sz val="8"/>
        <rFont val="Arial"/>
        <family val="2"/>
      </rPr>
      <t xml:space="preserve"> </t>
    </r>
    <r>
      <rPr>
        <b/>
        <sz val="8"/>
        <rFont val="Arial"/>
        <family val="2"/>
      </rPr>
      <t>I)</t>
    </r>
    <r>
      <rPr>
        <sz val="8"/>
        <rFont val="Arial"/>
        <family val="2"/>
      </rPr>
      <t xml:space="preserve"> Los descuentos por Impuesto de Guerra (Contribución Especial sobre contratos de Obra Pública) y estampillas se liquidaran teniendo en cuenta el nivel de la Entidad Territorial Contratante (Municipal o Departamental), se requiere marcar con una X según el caso.</t>
    </r>
    <r>
      <rPr>
        <b/>
        <sz val="8"/>
        <rFont val="Arial"/>
        <family val="2"/>
      </rPr>
      <t xml:space="preserve"> II)</t>
    </r>
    <r>
      <rPr>
        <sz val="8"/>
        <rFont val="Arial"/>
        <family val="2"/>
      </rPr>
      <t xml:space="preserve"> Los descuentos por concepto de Retefuente, Reteiva y Reteica, deben estar aproximados al mil más cercano, en la liquidación de la orden de pago y en los archivos anexos remitidos con relaciones de impuestos.</t>
    </r>
  </si>
  <si>
    <r>
      <t xml:space="preserve">*Se debe radicar una (01) orden de pago por el contratista y una (01) orden de pago por cada autorización de pago a tercero, las cuales deben venir en original, sin tachaduras, sin enmendaduras, tampoco en papel reciclado y en el formato actual publicado en la pagina web del Consorcio.
*Así mismo, las órdenes de pago debe estar completamente diligenciada y firmada por el ordenador del gasto y supervisor o interventor, según el caso.
*En la orden de pago a favor del contratista, en el campo liquidación del pago, debe venir el detalle de los descuentos tales como impuestos, estampillas, embargos, multas, sanciones, cesión de derechos económicos y otros, de tal forma que los descuentos aplicados se encuentren debidamente discriminados y detallados.
</t>
    </r>
    <r>
      <rPr>
        <b/>
        <sz val="8"/>
        <rFont val="Arial"/>
        <family val="2"/>
      </rPr>
      <t>Notas para la orden de pago a favor del contratista:</t>
    </r>
    <r>
      <rPr>
        <sz val="8"/>
        <rFont val="Arial"/>
        <family val="2"/>
      </rPr>
      <t xml:space="preserve"> I) Los descuentos por Impuesto de Guerra (Contribución Especial sobre contratos de Obra Pública) y estampillas se liquidaran teniendo en cuenta el nivel de la Entidad Territorial Contratante (Municipal o Departamental), se requiere marcar con una X según el caso. II) Los descuentos por concepto de Retefuente, Reteiva y Reteica, deben estar aproximados al mil más cercano, en la liquidación de la orden de pago y en los archivos anexos remitidos con relaciones de impuestos.
*Tener en cuenta que el VALOR BRUTO DE PAGO en la orden de pago del tercero autorizado, es igual al valor de la Autorización de Pago a Tercero.</t>
    </r>
  </si>
  <si>
    <t>*Para cada pago a favor del tercero autorizado se debe adjuntar la certificación bancaria.
*Para el trámite del primer pago del contrato, adjuntar la certificación bancaria del contratista.</t>
  </si>
  <si>
    <t>Aplica para los pagos parciales antes de la finalización de la compra. Anexar copia del documento soporte de la transacción en la cual se debe indicar claramente: 1) Que el predio hace parte de un proyecto enmarcado en el Plan Departamental de Aguas, 2) Valor de los Impuestos a aplicar, 3) Fechas y montos pactados para el pago, 4) No. de CDR soporte de la financiación.</t>
  </si>
  <si>
    <t>*Anexar copia del Acta Parcial, Acta de Entrega o Certificación de Cumplimiento, en la cual se debe identificar claramente el número de acta, el valor a pagar, Número de Contrato, Nombre y Nit del Contratista, cuando aplique, valor de la amortización del anticipo; para los casos que los pagos se financien con recursos de municipios, el acta se debe indicar el valor a pagar por cada uno de los municipios.
*El documento debe encontrarse completo y debidamente suscrito por el Interventor o Supervisor, el cual debe ser legible. 
*En el evento en que el Interventor o Supervisor que firma el Acta, sea diferente a quien suscriba la orden de pago, se deberá anexar para cada orden de pago documento que aclare o soporte tal situación; para los casos que aplique, adjuntar aceptación por parte del contratante.</t>
  </si>
  <si>
    <t>Para el pago final o único pago de la compra del predio o servidumbre adjuntar copia de la Escritura Pública y Certificado de Tradición y Libertad, en la cual conste su registro. (Ver nota para los casos de Imposición de Servidumbre).</t>
  </si>
  <si>
    <r>
      <t xml:space="preserve">Para los casos de Imposición de Servidumbre, tener en cuenta: </t>
    </r>
    <r>
      <rPr>
        <b/>
        <sz val="8"/>
        <rFont val="Arial"/>
        <family val="2"/>
      </rPr>
      <t>i)</t>
    </r>
    <r>
      <rPr>
        <sz val="8"/>
        <rFont val="Arial"/>
        <family val="2"/>
      </rPr>
      <t xml:space="preserve"> No se requiere cuenta de cobro, </t>
    </r>
    <r>
      <rPr>
        <b/>
        <sz val="8"/>
        <rFont val="Arial"/>
        <family val="2"/>
      </rPr>
      <t>ii)</t>
    </r>
    <r>
      <rPr>
        <sz val="8"/>
        <rFont val="Arial"/>
        <family val="2"/>
      </rPr>
      <t xml:space="preserve"> Se debe adjuntar copia de la resolución de imposición emitida por la Ente Territorial y Certificado de Tradición y Libertad, en la cual conste su registro, </t>
    </r>
    <r>
      <rPr>
        <b/>
        <sz val="8"/>
        <rFont val="Arial"/>
        <family val="2"/>
      </rPr>
      <t>iii)</t>
    </r>
    <r>
      <rPr>
        <sz val="8"/>
        <rFont val="Arial"/>
        <family val="2"/>
      </rPr>
      <t xml:space="preserve"> Adjuntar certificación bancaria de cuenta judicial expedida por la entidad a la cual se deben girar los recursos según resolución de imposición. Recuerde adjuntar los demás documentos descritos en esta lista.</t>
    </r>
  </si>
  <si>
    <t xml:space="preserve">*Copia del Acta suscrita por el Interventor o Supervisor y contratista en la cual se evidencien la terminación de lo contratado o convenido a entera satisfacción, y adicionalmente, el Interventor o supervisor autorice el pago final del saldo a favor del Contratista.
*En el caso de los contratos de Prestación de Servicios en los cuales no es obligatoria el acta final o acta de liquidación y en el evento en que no se allegue dicha acta, se deberá adjuntar una certificación suscrita por el Supervisor designado para el contrato, en la cual certifique que el Contratista ha cumplido a cabalidad con las obligaciones que se derivan del referido contrato, además indicando si dicho contrato fue ejecutado en su totalidad o si por el contrato existen saldos a favor del Contratante. </t>
  </si>
  <si>
    <t xml:space="preserve">Tenga en cuenta que si el pago corresponde a Embargos o Autorización de Pago a Tercero, debe adjuntar esta lista de documentos y consultar los adicionales descritos en la lista correspondiente a cada pago.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</si>
</sst>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9" x14ac:knownFonts="1">
    <font>
      <sz val="10"/>
      <name val="Arial"/>
    </font>
    <font>
      <sz val="8"/>
      <name val="Tahoma"/>
      <family val="2"/>
    </font>
    <font>
      <b/>
      <sz val="8"/>
      <name val="Tahoma"/>
      <family val="2"/>
    </font>
    <font>
      <b/>
      <sz val="10"/>
      <name val="Arial"/>
      <family val="2"/>
    </font>
    <font>
      <sz val="10"/>
      <name val="Arial"/>
      <family val="2"/>
    </font>
    <font>
      <sz val="10"/>
      <color theme="0"/>
      <name val="Arial"/>
      <family val="2"/>
    </font>
    <font>
      <sz val="12"/>
      <name val="Arial"/>
      <family val="2"/>
    </font>
    <font>
      <sz val="10"/>
      <name val="Arial"/>
      <family val="2"/>
    </font>
    <font>
      <sz val="8"/>
      <name val="Arial"/>
      <family val="2"/>
    </font>
    <font>
      <b/>
      <sz val="14"/>
      <name val="Arial"/>
      <family val="2"/>
    </font>
    <font>
      <sz val="9"/>
      <color indexed="81"/>
      <name val="Tahoma"/>
      <family val="2"/>
    </font>
    <font>
      <b/>
      <sz val="9"/>
      <color indexed="81"/>
      <name val="Tahoma"/>
      <family val="2"/>
    </font>
    <font>
      <sz val="12"/>
      <color rgb="FFFF0000"/>
      <name val="Arial"/>
      <family val="2"/>
    </font>
    <font>
      <sz val="10"/>
      <color rgb="FFFF0000"/>
      <name val="Arial"/>
      <family val="2"/>
    </font>
    <font>
      <b/>
      <sz val="8"/>
      <name val="Arial"/>
      <family val="2"/>
    </font>
    <font>
      <b/>
      <sz val="12"/>
      <color rgb="FFFF0000"/>
      <name val="Arial"/>
      <family val="2"/>
    </font>
    <font>
      <sz val="8"/>
      <color rgb="FFFFC000"/>
      <name val="Tahoma"/>
      <family val="2"/>
    </font>
    <font>
      <b/>
      <sz val="8"/>
      <color rgb="FFFF0000"/>
      <name val="Tahoma"/>
      <family val="2"/>
    </font>
    <font>
      <b/>
      <sz val="14"/>
      <color rgb="FFFF0000"/>
      <name val="Arial"/>
      <family val="2"/>
    </font>
    <font>
      <b/>
      <sz val="16"/>
      <name val="Arial"/>
      <family val="2"/>
    </font>
    <font>
      <sz val="8"/>
      <color rgb="FFFF0000"/>
      <name val="Tahoma"/>
      <family val="2"/>
    </font>
    <font>
      <b/>
      <sz val="13"/>
      <name val="Arial"/>
      <family val="2"/>
    </font>
    <font>
      <b/>
      <sz val="14"/>
      <color theme="1"/>
      <name val="Arial"/>
      <family val="2"/>
    </font>
    <font>
      <b/>
      <sz val="12"/>
      <color theme="1"/>
      <name val="Arial"/>
      <family val="2"/>
    </font>
    <font>
      <b/>
      <sz val="11"/>
      <color theme="1"/>
      <name val="Arial"/>
      <family val="2"/>
    </font>
    <font>
      <b/>
      <sz val="11"/>
      <color theme="0"/>
      <name val="Arial"/>
      <family val="2"/>
    </font>
    <font>
      <sz val="12"/>
      <color theme="0"/>
      <name val="Arial"/>
      <family val="2"/>
    </font>
    <font>
      <b/>
      <sz val="12"/>
      <color theme="0"/>
      <name val="Arial"/>
      <family val="2"/>
    </font>
    <font>
      <b/>
      <sz val="10"/>
      <color theme="0"/>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7" fillId="0" borderId="0" applyFont="0" applyFill="0" applyBorder="0" applyAlignment="0" applyProtection="0"/>
  </cellStyleXfs>
  <cellXfs count="206">
    <xf numFmtId="0" fontId="0" fillId="0" borderId="0" xfId="0"/>
    <xf numFmtId="0" fontId="1" fillId="0" borderId="0" xfId="0" applyFont="1"/>
    <xf numFmtId="0" fontId="1" fillId="0" borderId="1" xfId="0" applyNumberFormat="1" applyFont="1" applyBorder="1" applyAlignment="1">
      <alignment horizontal="left" vertical="center"/>
    </xf>
    <xf numFmtId="0" fontId="2" fillId="0" borderId="0" xfId="0" applyFont="1" applyAlignment="1">
      <alignment vertical="center" wrapText="1"/>
    </xf>
    <xf numFmtId="0" fontId="1" fillId="0" borderId="0" xfId="0" applyNumberFormat="1" applyFont="1" applyBorder="1" applyAlignment="1">
      <alignment horizontal="left" vertical="center"/>
    </xf>
    <xf numFmtId="1" fontId="1" fillId="0" borderId="0" xfId="0" applyNumberFormat="1" applyFont="1" applyAlignment="1">
      <alignment horizontal="center"/>
    </xf>
    <xf numFmtId="0" fontId="0" fillId="0" borderId="0" xfId="0" applyProtection="1">
      <protection locked="0"/>
    </xf>
    <xf numFmtId="0" fontId="1" fillId="0" borderId="0" xfId="0" applyFont="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2" fillId="0" borderId="6"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3" fillId="0" borderId="0" xfId="0" applyFont="1" applyAlignment="1" applyProtection="1">
      <alignment horizontal="center"/>
      <protection locked="0"/>
    </xf>
    <xf numFmtId="0" fontId="1" fillId="0" borderId="0" xfId="0" applyFont="1" applyAlignment="1">
      <alignment vertical="center"/>
    </xf>
    <xf numFmtId="0" fontId="1" fillId="0" borderId="1" xfId="0" applyFont="1" applyBorder="1" applyAlignment="1">
      <alignment vertical="center"/>
    </xf>
    <xf numFmtId="0" fontId="6" fillId="0" borderId="0" xfId="0" applyFont="1" applyProtection="1">
      <protection locked="0"/>
    </xf>
    <xf numFmtId="0" fontId="1" fillId="3" borderId="1" xfId="0" applyNumberFormat="1" applyFont="1" applyFill="1" applyBorder="1" applyAlignment="1">
      <alignment horizontal="center" vertical="center" wrapText="1"/>
    </xf>
    <xf numFmtId="0" fontId="1" fillId="3" borderId="15" xfId="0" applyNumberFormat="1" applyFont="1" applyFill="1" applyBorder="1" applyAlignment="1">
      <alignment horizontal="center" vertical="center" wrapText="1"/>
    </xf>
    <xf numFmtId="0" fontId="1" fillId="3"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xf>
    <xf numFmtId="0" fontId="1" fillId="0" borderId="0" xfId="0" applyFont="1" applyFill="1"/>
    <xf numFmtId="49" fontId="1" fillId="0" borderId="1" xfId="0" applyNumberFormat="1" applyFont="1" applyFill="1" applyBorder="1" applyAlignment="1">
      <alignment horizontal="left" vertical="center"/>
    </xf>
    <xf numFmtId="0" fontId="1" fillId="5" borderId="1" xfId="0" applyNumberFormat="1" applyFont="1" applyFill="1" applyBorder="1" applyAlignment="1">
      <alignment horizontal="center" vertical="center" wrapText="1"/>
    </xf>
    <xf numFmtId="0" fontId="1" fillId="5" borderId="15" xfId="0" applyNumberFormat="1" applyFont="1" applyFill="1" applyBorder="1" applyAlignment="1">
      <alignment horizontal="center" vertical="center" wrapText="1"/>
    </xf>
    <xf numFmtId="0" fontId="1" fillId="5" borderId="1" xfId="0" applyNumberFormat="1" applyFont="1" applyFill="1" applyBorder="1" applyAlignment="1">
      <alignment horizontal="left" vertical="center" wrapText="1"/>
    </xf>
    <xf numFmtId="0" fontId="1" fillId="5" borderId="1" xfId="0" applyNumberFormat="1" applyFont="1" applyFill="1" applyBorder="1" applyAlignment="1">
      <alignment horizontal="left" vertical="center"/>
    </xf>
    <xf numFmtId="49" fontId="1" fillId="5" borderId="1" xfId="0" applyNumberFormat="1" applyFont="1" applyFill="1" applyBorder="1" applyAlignment="1">
      <alignment horizontal="left" vertical="center"/>
    </xf>
    <xf numFmtId="0" fontId="2" fillId="6" borderId="1"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1" fontId="1" fillId="0" borderId="0" xfId="0" applyNumberFormat="1" applyFont="1" applyFill="1" applyAlignment="1">
      <alignment horizont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xf>
    <xf numFmtId="0" fontId="1" fillId="0" borderId="15" xfId="0" applyNumberFormat="1" applyFont="1" applyFill="1" applyBorder="1" applyAlignment="1">
      <alignment horizontal="center" vertical="center" wrapText="1"/>
    </xf>
    <xf numFmtId="0" fontId="1"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0" fontId="16" fillId="8" borderId="1" xfId="0" applyNumberFormat="1" applyFont="1" applyFill="1" applyBorder="1" applyAlignment="1">
      <alignment horizontal="center" vertical="center" wrapText="1"/>
    </xf>
    <xf numFmtId="0" fontId="16" fillId="8" borderId="15" xfId="0" applyNumberFormat="1" applyFont="1" applyFill="1" applyBorder="1" applyAlignment="1">
      <alignment horizontal="center" vertical="center" wrapText="1"/>
    </xf>
    <xf numFmtId="0" fontId="16" fillId="8" borderId="1" xfId="0" applyNumberFormat="1" applyFont="1" applyFill="1" applyBorder="1" applyAlignment="1">
      <alignment horizontal="left" vertical="center" wrapText="1"/>
    </xf>
    <xf numFmtId="49" fontId="1" fillId="5" borderId="1" xfId="0" applyNumberFormat="1" applyFont="1" applyFill="1" applyBorder="1" applyAlignment="1">
      <alignment horizontal="left" vertical="center" wrapText="1"/>
    </xf>
    <xf numFmtId="49" fontId="1" fillId="5" borderId="1" xfId="0" applyNumberFormat="1" applyFont="1" applyFill="1" applyBorder="1" applyAlignment="1">
      <alignment vertical="center"/>
    </xf>
    <xf numFmtId="0" fontId="1" fillId="0" borderId="2" xfId="0" applyNumberFormat="1" applyFont="1" applyBorder="1" applyAlignment="1">
      <alignment horizontal="center" vertical="center" wrapText="1"/>
    </xf>
    <xf numFmtId="0" fontId="1" fillId="5" borderId="1" xfId="0" applyFont="1" applyFill="1" applyBorder="1" applyAlignment="1">
      <alignment vertical="center"/>
    </xf>
    <xf numFmtId="0" fontId="1" fillId="5" borderId="2" xfId="0" applyNumberFormat="1" applyFont="1" applyFill="1" applyBorder="1" applyAlignment="1">
      <alignment horizontal="center" vertical="center" wrapText="1"/>
    </xf>
    <xf numFmtId="0" fontId="1" fillId="5" borderId="1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7" borderId="0" xfId="0" applyFont="1" applyFill="1" applyAlignment="1">
      <alignment horizontal="center" vertical="center" wrapText="1"/>
    </xf>
    <xf numFmtId="0" fontId="8" fillId="9" borderId="1" xfId="0" applyNumberFormat="1" applyFont="1" applyFill="1" applyBorder="1" applyAlignment="1">
      <alignment horizontal="left" vertical="center" wrapText="1"/>
    </xf>
    <xf numFmtId="0" fontId="8" fillId="10" borderId="1" xfId="0" applyNumberFormat="1" applyFont="1" applyFill="1" applyBorder="1" applyAlignment="1">
      <alignment horizontal="left" vertical="center" wrapText="1"/>
    </xf>
    <xf numFmtId="49" fontId="1" fillId="4" borderId="1" xfId="0" applyNumberFormat="1" applyFont="1" applyFill="1" applyBorder="1" applyAlignment="1">
      <alignment horizontal="center" vertical="center" wrapText="1"/>
    </xf>
    <xf numFmtId="0" fontId="8" fillId="4" borderId="1" xfId="0" applyNumberFormat="1" applyFont="1" applyFill="1" applyBorder="1" applyAlignment="1">
      <alignment horizontal="left" vertical="center" wrapText="1"/>
    </xf>
    <xf numFmtId="0" fontId="1" fillId="8" borderId="1" xfId="0" applyNumberFormat="1" applyFont="1" applyFill="1" applyBorder="1" applyAlignment="1">
      <alignment horizontal="left" vertical="center"/>
    </xf>
    <xf numFmtId="0" fontId="1" fillId="10" borderId="0" xfId="0" applyFont="1" applyFill="1" applyAlignment="1">
      <alignment horizontal="center" vertical="center" wrapText="1"/>
    </xf>
    <xf numFmtId="0" fontId="1" fillId="10" borderId="1" xfId="0" applyFont="1" applyFill="1" applyBorder="1" applyAlignment="1">
      <alignment horizontal="center" vertical="center" wrapText="1"/>
    </xf>
    <xf numFmtId="0" fontId="8" fillId="7" borderId="1" xfId="0" applyNumberFormat="1" applyFont="1" applyFill="1" applyBorder="1" applyAlignment="1">
      <alignment horizontal="left" vertical="center" wrapText="1"/>
    </xf>
    <xf numFmtId="0" fontId="17" fillId="0" borderId="15" xfId="0" applyNumberFormat="1" applyFont="1" applyFill="1" applyBorder="1" applyAlignment="1">
      <alignment horizontal="center" vertical="center" wrapText="1"/>
    </xf>
    <xf numFmtId="0" fontId="17" fillId="4" borderId="15" xfId="0" applyNumberFormat="1" applyFont="1" applyFill="1" applyBorder="1" applyAlignment="1">
      <alignment horizontal="center" vertical="center" wrapText="1"/>
    </xf>
    <xf numFmtId="0" fontId="17" fillId="10" borderId="15" xfId="0" applyNumberFormat="1" applyFont="1" applyFill="1" applyBorder="1" applyAlignment="1">
      <alignment horizontal="center" vertical="center" wrapText="1"/>
    </xf>
    <xf numFmtId="0" fontId="17" fillId="7" borderId="15"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17" fillId="9" borderId="15"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7" fillId="9" borderId="1" xfId="0" applyNumberFormat="1" applyFont="1" applyFill="1" applyBorder="1" applyAlignment="1">
      <alignment horizontal="center" vertical="center" wrapText="1"/>
    </xf>
    <xf numFmtId="0" fontId="15" fillId="0" borderId="8" xfId="0" applyFont="1" applyBorder="1" applyAlignment="1" applyProtection="1">
      <alignment horizontal="center"/>
      <protection locked="0"/>
    </xf>
    <xf numFmtId="0" fontId="18" fillId="0" borderId="1" xfId="0" applyFont="1" applyBorder="1" applyAlignment="1" applyProtection="1">
      <alignment horizontal="center"/>
      <protection locked="0"/>
    </xf>
    <xf numFmtId="0" fontId="1" fillId="0" borderId="14" xfId="0" applyNumberFormat="1" applyFont="1" applyBorder="1" applyAlignment="1">
      <alignment horizontal="center" vertical="center" wrapText="1"/>
    </xf>
    <xf numFmtId="0" fontId="1" fillId="0" borderId="12" xfId="0" applyNumberFormat="1" applyFont="1" applyFill="1" applyBorder="1" applyAlignment="1">
      <alignment horizontal="left" vertical="center"/>
    </xf>
    <xf numFmtId="49" fontId="1" fillId="0" borderId="12" xfId="0" applyNumberFormat="1" applyFont="1" applyFill="1" applyBorder="1" applyAlignment="1">
      <alignment horizontal="left" vertical="center"/>
    </xf>
    <xf numFmtId="49" fontId="1" fillId="0" borderId="12" xfId="0" applyNumberFormat="1"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8" borderId="1" xfId="0" applyFont="1" applyFill="1" applyBorder="1" applyAlignment="1">
      <alignment vertical="center"/>
    </xf>
    <xf numFmtId="0" fontId="1" fillId="0" borderId="1" xfId="0" applyFont="1" applyFill="1" applyBorder="1" applyAlignment="1">
      <alignment vertical="center" wrapText="1"/>
    </xf>
    <xf numFmtId="0" fontId="1" fillId="0" borderId="0" xfId="0" applyFont="1" applyBorder="1" applyAlignment="1">
      <alignment vertical="center"/>
    </xf>
    <xf numFmtId="0" fontId="1" fillId="5" borderId="12" xfId="0" applyNumberFormat="1" applyFont="1" applyFill="1" applyBorder="1" applyAlignment="1">
      <alignment horizontal="left" vertical="center"/>
    </xf>
    <xf numFmtId="0" fontId="8" fillId="0" borderId="1" xfId="0" applyNumberFormat="1" applyFont="1" applyFill="1" applyBorder="1" applyAlignment="1" applyProtection="1">
      <alignment horizontal="left" vertical="center" wrapText="1"/>
      <protection locked="0"/>
    </xf>
    <xf numFmtId="0" fontId="17" fillId="0" borderId="0" xfId="0" applyFont="1" applyFill="1" applyAlignment="1">
      <alignment vertical="center"/>
    </xf>
    <xf numFmtId="1" fontId="15" fillId="0" borderId="8" xfId="0" applyNumberFormat="1" applyFont="1" applyBorder="1" applyAlignment="1" applyProtection="1">
      <alignment horizontal="center" vertical="center"/>
    </xf>
    <xf numFmtId="0" fontId="6" fillId="0" borderId="0" xfId="0" applyFont="1" applyProtection="1"/>
    <xf numFmtId="0" fontId="15" fillId="0" borderId="8" xfId="0" applyFont="1" applyBorder="1" applyAlignment="1" applyProtection="1">
      <alignment horizontal="center" vertical="center"/>
    </xf>
    <xf numFmtId="0" fontId="13" fillId="0" borderId="8" xfId="0" applyFont="1" applyBorder="1" applyAlignment="1" applyProtection="1">
      <alignment horizontal="center"/>
    </xf>
    <xf numFmtId="0" fontId="0" fillId="0" borderId="0" xfId="0" applyProtection="1"/>
    <xf numFmtId="0" fontId="13" fillId="0" borderId="0" xfId="0" applyFont="1" applyAlignment="1" applyProtection="1">
      <alignment horizontal="center"/>
    </xf>
    <xf numFmtId="0" fontId="5" fillId="2" borderId="0" xfId="0" applyFont="1" applyFill="1" applyBorder="1" applyAlignment="1" applyProtection="1"/>
    <xf numFmtId="0" fontId="0" fillId="2" borderId="0" xfId="0" applyFill="1" applyBorder="1" applyProtection="1"/>
    <xf numFmtId="0" fontId="3" fillId="2" borderId="0" xfId="0" applyFont="1" applyFill="1" applyBorder="1" applyAlignment="1" applyProtection="1">
      <alignment horizontal="center"/>
    </xf>
    <xf numFmtId="0" fontId="3" fillId="2" borderId="4" xfId="0" applyFont="1" applyFill="1" applyBorder="1" applyAlignment="1" applyProtection="1">
      <alignment horizontal="center"/>
    </xf>
    <xf numFmtId="0" fontId="4" fillId="0" borderId="0" xfId="0" applyFont="1" applyProtection="1">
      <protection locked="0"/>
    </xf>
    <xf numFmtId="0" fontId="12" fillId="0" borderId="0" xfId="0" applyFont="1" applyProtection="1"/>
    <xf numFmtId="0" fontId="6" fillId="0" borderId="0" xfId="0" applyFont="1" applyAlignment="1" applyProtection="1">
      <alignment wrapText="1"/>
    </xf>
    <xf numFmtId="0" fontId="20" fillId="0" borderId="0" xfId="0" applyFont="1" applyFill="1" applyAlignment="1">
      <alignment vertical="center"/>
    </xf>
    <xf numFmtId="0" fontId="1" fillId="7" borderId="1" xfId="0" applyFont="1" applyFill="1" applyBorder="1" applyAlignment="1">
      <alignment vertical="center" wrapText="1"/>
    </xf>
    <xf numFmtId="0" fontId="24" fillId="11" borderId="1" xfId="0" applyFont="1" applyFill="1" applyBorder="1" applyAlignment="1" applyProtection="1">
      <alignment horizontal="center" vertical="center"/>
    </xf>
    <xf numFmtId="0" fontId="6" fillId="0" borderId="5" xfId="0" applyNumberFormat="1" applyFont="1" applyBorder="1" applyAlignment="1" applyProtection="1">
      <alignment horizontal="center" vertical="center" wrapText="1"/>
    </xf>
    <xf numFmtId="0" fontId="6" fillId="0" borderId="4" xfId="0" applyNumberFormat="1" applyFont="1" applyBorder="1" applyAlignment="1" applyProtection="1">
      <alignment horizontal="center" vertical="center" wrapText="1"/>
    </xf>
    <xf numFmtId="0" fontId="6" fillId="0" borderId="6" xfId="0" applyNumberFormat="1" applyFont="1" applyBorder="1" applyAlignment="1" applyProtection="1">
      <alignment horizontal="center" vertical="center" wrapText="1"/>
    </xf>
    <xf numFmtId="0" fontId="6" fillId="0" borderId="7" xfId="0" applyNumberFormat="1" applyFont="1" applyBorder="1" applyAlignment="1" applyProtection="1">
      <alignment horizontal="center" vertical="center" wrapText="1"/>
    </xf>
    <xf numFmtId="0" fontId="6" fillId="0" borderId="0" xfId="0" applyNumberFormat="1" applyFont="1" applyBorder="1" applyAlignment="1" applyProtection="1">
      <alignment horizontal="center" vertical="center" wrapText="1"/>
    </xf>
    <xf numFmtId="0" fontId="6" fillId="0" borderId="8" xfId="0" applyNumberFormat="1" applyFont="1" applyBorder="1" applyAlignment="1" applyProtection="1">
      <alignment horizontal="center" vertical="center" wrapText="1"/>
    </xf>
    <xf numFmtId="0" fontId="21"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6" fillId="2" borderId="5"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15" fillId="0" borderId="8" xfId="0" applyFont="1" applyBorder="1" applyAlignment="1" applyProtection="1">
      <alignment horizontal="center" vertical="center"/>
    </xf>
    <xf numFmtId="0" fontId="21"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xf>
    <xf numFmtId="0" fontId="6" fillId="0" borderId="5" xfId="0" applyFont="1" applyBorder="1" applyAlignment="1" applyProtection="1">
      <alignment horizontal="justify" vertical="center" wrapText="1"/>
    </xf>
    <xf numFmtId="0" fontId="6" fillId="0" borderId="4" xfId="0" applyFont="1" applyBorder="1" applyAlignment="1" applyProtection="1">
      <alignment horizontal="justify" vertical="center" wrapText="1"/>
    </xf>
    <xf numFmtId="0" fontId="6" fillId="0" borderId="6" xfId="0" applyFont="1" applyBorder="1" applyAlignment="1" applyProtection="1">
      <alignment horizontal="justify" vertical="center" wrapText="1"/>
    </xf>
    <xf numFmtId="0" fontId="6" fillId="0" borderId="7" xfId="0" applyFont="1" applyBorder="1" applyAlignment="1" applyProtection="1">
      <alignment horizontal="justify" vertical="center" wrapText="1"/>
    </xf>
    <xf numFmtId="0" fontId="6" fillId="0" borderId="0" xfId="0" applyFont="1" applyBorder="1" applyAlignment="1" applyProtection="1">
      <alignment horizontal="justify" vertical="center" wrapText="1"/>
    </xf>
    <xf numFmtId="0" fontId="6" fillId="0" borderId="8" xfId="0" applyFont="1" applyBorder="1" applyAlignment="1" applyProtection="1">
      <alignment horizontal="justify" vertical="center" wrapText="1"/>
    </xf>
    <xf numFmtId="0" fontId="6" fillId="0" borderId="9" xfId="0" applyFont="1" applyBorder="1" applyAlignment="1" applyProtection="1">
      <alignment horizontal="justify" vertical="center" wrapText="1"/>
    </xf>
    <xf numFmtId="0" fontId="6" fillId="0" borderId="10" xfId="0" applyFont="1" applyBorder="1" applyAlignment="1" applyProtection="1">
      <alignment horizontal="justify" vertical="center" wrapText="1"/>
    </xf>
    <xf numFmtId="0" fontId="6" fillId="0" borderId="11" xfId="0" applyFont="1" applyBorder="1" applyAlignment="1" applyProtection="1">
      <alignment horizontal="justify" vertical="center" wrapText="1"/>
    </xf>
    <xf numFmtId="0" fontId="6" fillId="0" borderId="5" xfId="0" applyNumberFormat="1" applyFont="1" applyBorder="1" applyAlignment="1" applyProtection="1">
      <alignment horizontal="justify" vertical="center" wrapText="1"/>
    </xf>
    <xf numFmtId="0" fontId="6" fillId="0" borderId="4" xfId="0" applyNumberFormat="1" applyFont="1" applyBorder="1" applyAlignment="1" applyProtection="1">
      <alignment horizontal="justify" vertical="center" wrapText="1"/>
    </xf>
    <xf numFmtId="0" fontId="6" fillId="0" borderId="7" xfId="0" applyNumberFormat="1" applyFont="1" applyBorder="1" applyAlignment="1" applyProtection="1">
      <alignment horizontal="justify" vertical="center" wrapText="1"/>
    </xf>
    <xf numFmtId="0" fontId="6" fillId="0" borderId="0" xfId="0" applyNumberFormat="1" applyFont="1" applyBorder="1" applyAlignment="1" applyProtection="1">
      <alignment horizontal="justify" vertical="center" wrapText="1"/>
    </xf>
    <xf numFmtId="0" fontId="6" fillId="0" borderId="1" xfId="0" applyNumberFormat="1" applyFont="1" applyBorder="1" applyAlignment="1" applyProtection="1">
      <alignment horizontal="justify" vertical="center" wrapText="1"/>
    </xf>
    <xf numFmtId="0" fontId="6" fillId="0" borderId="1" xfId="1" applyNumberFormat="1" applyFont="1" applyBorder="1" applyAlignment="1" applyProtection="1">
      <alignment horizontal="justify" vertical="center" wrapText="1"/>
    </xf>
    <xf numFmtId="0" fontId="6" fillId="0" borderId="5" xfId="1" applyNumberFormat="1" applyFont="1" applyBorder="1" applyAlignment="1" applyProtection="1">
      <alignment horizontal="justify" vertical="center" wrapText="1"/>
    </xf>
    <xf numFmtId="0" fontId="6" fillId="0" borderId="4" xfId="1" applyNumberFormat="1" applyFont="1" applyBorder="1" applyAlignment="1" applyProtection="1">
      <alignment horizontal="justify" vertical="center" wrapText="1"/>
    </xf>
    <xf numFmtId="0" fontId="6" fillId="0" borderId="6" xfId="1" applyNumberFormat="1" applyFont="1" applyBorder="1" applyAlignment="1" applyProtection="1">
      <alignment horizontal="justify" vertical="center" wrapText="1"/>
    </xf>
    <xf numFmtId="0" fontId="6" fillId="0" borderId="7" xfId="1" applyNumberFormat="1" applyFont="1" applyBorder="1" applyAlignment="1" applyProtection="1">
      <alignment horizontal="justify" vertical="center" wrapText="1"/>
    </xf>
    <xf numFmtId="0" fontId="6" fillId="0" borderId="0" xfId="1" applyNumberFormat="1" applyFont="1" applyBorder="1" applyAlignment="1" applyProtection="1">
      <alignment horizontal="justify" vertical="center" wrapText="1"/>
    </xf>
    <xf numFmtId="0" fontId="6" fillId="0" borderId="8" xfId="1" applyNumberFormat="1" applyFont="1" applyBorder="1" applyAlignment="1" applyProtection="1">
      <alignment horizontal="justify" vertical="center" wrapText="1"/>
    </xf>
    <xf numFmtId="0" fontId="6" fillId="0" borderId="9" xfId="1" applyNumberFormat="1" applyFont="1" applyBorder="1" applyAlignment="1" applyProtection="1">
      <alignment horizontal="justify" vertical="center" wrapText="1"/>
    </xf>
    <xf numFmtId="0" fontId="6" fillId="0" borderId="10" xfId="1" applyNumberFormat="1" applyFont="1" applyBorder="1" applyAlignment="1" applyProtection="1">
      <alignment horizontal="justify" vertical="center" wrapText="1"/>
    </xf>
    <xf numFmtId="0" fontId="6" fillId="0" borderId="11" xfId="1" applyNumberFormat="1" applyFont="1" applyBorder="1" applyAlignment="1" applyProtection="1">
      <alignment horizontal="justify" vertical="center" wrapText="1"/>
    </xf>
    <xf numFmtId="0" fontId="6" fillId="0" borderId="1" xfId="1" applyNumberFormat="1" applyFont="1" applyFill="1" applyBorder="1" applyAlignment="1" applyProtection="1">
      <alignment horizontal="justify" vertical="center" wrapText="1"/>
    </xf>
    <xf numFmtId="0" fontId="6" fillId="0" borderId="6" xfId="0" applyNumberFormat="1" applyFont="1" applyBorder="1" applyAlignment="1" applyProtection="1">
      <alignment horizontal="justify" vertical="center" wrapText="1"/>
    </xf>
    <xf numFmtId="0" fontId="6" fillId="0" borderId="8" xfId="0" applyNumberFormat="1" applyFont="1" applyBorder="1" applyAlignment="1" applyProtection="1">
      <alignment horizontal="justify" vertical="center" wrapText="1"/>
    </xf>
    <xf numFmtId="0" fontId="6" fillId="0" borderId="9" xfId="0" applyNumberFormat="1" applyFont="1" applyBorder="1" applyAlignment="1" applyProtection="1">
      <alignment horizontal="justify" vertical="center" wrapText="1"/>
    </xf>
    <xf numFmtId="0" fontId="6" fillId="0" borderId="10" xfId="0" applyNumberFormat="1" applyFont="1" applyBorder="1" applyAlignment="1" applyProtection="1">
      <alignment horizontal="justify" vertical="center" wrapText="1"/>
    </xf>
    <xf numFmtId="0" fontId="6" fillId="0" borderId="11" xfId="0" applyNumberFormat="1" applyFont="1" applyBorder="1" applyAlignment="1" applyProtection="1">
      <alignment horizontal="justify" vertical="center" wrapText="1"/>
    </xf>
    <xf numFmtId="0" fontId="19" fillId="0" borderId="5"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9" fillId="0" borderId="2" xfId="0" applyFont="1" applyBorder="1" applyAlignment="1" applyProtection="1">
      <alignment horizontal="center"/>
      <protection locked="0"/>
    </xf>
    <xf numFmtId="0" fontId="22" fillId="11" borderId="3" xfId="0" applyFont="1" applyFill="1" applyBorder="1" applyAlignment="1" applyProtection="1">
      <alignment horizontal="left"/>
      <protection locked="0"/>
    </xf>
    <xf numFmtId="0" fontId="22" fillId="11" borderId="14" xfId="0" applyFont="1" applyFill="1" applyBorder="1" applyAlignment="1" applyProtection="1">
      <alignment horizontal="left"/>
      <protection locked="0"/>
    </xf>
    <xf numFmtId="0" fontId="22" fillId="11" borderId="15" xfId="0" applyFont="1" applyFill="1" applyBorder="1" applyAlignment="1" applyProtection="1">
      <alignment horizontal="left"/>
      <protection locked="0"/>
    </xf>
    <xf numFmtId="0" fontId="9" fillId="0" borderId="1" xfId="0" applyFont="1" applyBorder="1" applyAlignment="1" applyProtection="1">
      <alignment horizontal="center"/>
      <protection locked="0"/>
    </xf>
    <xf numFmtId="0" fontId="9" fillId="11" borderId="1" xfId="0" applyFont="1" applyFill="1" applyBorder="1" applyAlignment="1" applyProtection="1">
      <alignment horizontal="center" vertical="center" wrapText="1"/>
      <protection locked="0"/>
    </xf>
    <xf numFmtId="1" fontId="15" fillId="0" borderId="8" xfId="0" applyNumberFormat="1" applyFont="1" applyBorder="1" applyAlignment="1" applyProtection="1">
      <alignment horizontal="center" vertical="center"/>
    </xf>
    <xf numFmtId="164" fontId="9" fillId="0" borderId="3" xfId="1" applyFont="1" applyBorder="1" applyAlignment="1" applyProtection="1">
      <alignment horizontal="left"/>
      <protection locked="0"/>
    </xf>
    <xf numFmtId="164" fontId="9" fillId="0" borderId="14" xfId="1" applyFont="1" applyBorder="1" applyAlignment="1" applyProtection="1">
      <alignment horizontal="left"/>
      <protection locked="0"/>
    </xf>
    <xf numFmtId="164" fontId="9" fillId="0" borderId="15" xfId="1" applyFont="1" applyBorder="1" applyAlignment="1" applyProtection="1">
      <alignment horizontal="left"/>
      <protection locked="0"/>
    </xf>
    <xf numFmtId="0" fontId="22" fillId="11" borderId="3" xfId="0" applyFont="1" applyFill="1" applyBorder="1" applyAlignment="1" applyProtection="1">
      <alignment horizontal="center"/>
      <protection locked="0"/>
    </xf>
    <xf numFmtId="0" fontId="22" fillId="11" borderId="14" xfId="0" applyFont="1" applyFill="1" applyBorder="1" applyAlignment="1" applyProtection="1">
      <alignment horizontal="center"/>
      <protection locked="0"/>
    </xf>
    <xf numFmtId="0" fontId="22" fillId="11" borderId="15"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6" fillId="0" borderId="5" xfId="1" applyNumberFormat="1" applyFont="1" applyFill="1" applyBorder="1" applyAlignment="1" applyProtection="1">
      <alignment horizontal="justify" vertical="center" wrapText="1"/>
    </xf>
    <xf numFmtId="0" fontId="6" fillId="0" borderId="4" xfId="1" applyNumberFormat="1" applyFont="1" applyFill="1" applyBorder="1" applyAlignment="1" applyProtection="1">
      <alignment horizontal="justify" vertical="center" wrapText="1"/>
    </xf>
    <xf numFmtId="0" fontId="6" fillId="0" borderId="6" xfId="1" applyNumberFormat="1" applyFont="1" applyFill="1" applyBorder="1" applyAlignment="1" applyProtection="1">
      <alignment horizontal="justify" vertical="center" wrapText="1"/>
    </xf>
    <xf numFmtId="0" fontId="6" fillId="0" borderId="7" xfId="1" applyNumberFormat="1" applyFont="1" applyFill="1" applyBorder="1" applyAlignment="1" applyProtection="1">
      <alignment horizontal="justify" vertical="center" wrapText="1"/>
    </xf>
    <xf numFmtId="0" fontId="6" fillId="0" borderId="0" xfId="1" applyNumberFormat="1" applyFont="1" applyFill="1" applyBorder="1" applyAlignment="1" applyProtection="1">
      <alignment horizontal="justify" vertical="center" wrapText="1"/>
    </xf>
    <xf numFmtId="0" fontId="6" fillId="0" borderId="8" xfId="1" applyNumberFormat="1" applyFont="1" applyFill="1" applyBorder="1" applyAlignment="1" applyProtection="1">
      <alignment horizontal="justify" vertical="center" wrapText="1"/>
    </xf>
    <xf numFmtId="0" fontId="6" fillId="0" borderId="9" xfId="1" applyNumberFormat="1" applyFont="1" applyFill="1" applyBorder="1" applyAlignment="1" applyProtection="1">
      <alignment horizontal="justify" vertical="center" wrapText="1"/>
    </xf>
    <xf numFmtId="0" fontId="6" fillId="0" borderId="10" xfId="1" applyNumberFormat="1" applyFont="1" applyFill="1" applyBorder="1" applyAlignment="1" applyProtection="1">
      <alignment horizontal="justify" vertical="center" wrapText="1"/>
    </xf>
    <xf numFmtId="0" fontId="6" fillId="0" borderId="11" xfId="1" applyNumberFormat="1" applyFont="1" applyFill="1" applyBorder="1" applyAlignment="1" applyProtection="1">
      <alignment horizontal="justify" vertical="center" wrapText="1"/>
    </xf>
    <xf numFmtId="0" fontId="3" fillId="2" borderId="4" xfId="0" applyFont="1" applyFill="1" applyBorder="1" applyAlignment="1" applyProtection="1">
      <alignment horizontal="center"/>
    </xf>
    <xf numFmtId="0" fontId="23" fillId="11" borderId="1" xfId="0" applyFont="1" applyFill="1" applyBorder="1" applyAlignment="1" applyProtection="1">
      <alignment horizontal="center" vertical="center"/>
    </xf>
    <xf numFmtId="0" fontId="3" fillId="0" borderId="5" xfId="0" applyFont="1" applyBorder="1" applyAlignment="1" applyProtection="1">
      <alignment horizontal="center" vertical="top" wrapText="1"/>
    </xf>
    <xf numFmtId="0" fontId="4" fillId="0" borderId="4" xfId="0"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4" fillId="0" borderId="9" xfId="0" applyFont="1" applyBorder="1" applyAlignment="1" applyProtection="1">
      <alignment horizontal="center" vertical="top" wrapText="1"/>
    </xf>
    <xf numFmtId="0" fontId="4" fillId="0" borderId="10" xfId="0" applyFont="1" applyBorder="1" applyAlignment="1" applyProtection="1">
      <alignment horizontal="center" vertical="top" wrapText="1"/>
    </xf>
    <xf numFmtId="0" fontId="4" fillId="0" borderId="11" xfId="0" applyFont="1" applyBorder="1" applyAlignment="1" applyProtection="1">
      <alignment horizontal="center" vertical="top" wrapText="1"/>
    </xf>
    <xf numFmtId="0" fontId="6" fillId="0" borderId="9" xfId="0" applyNumberFormat="1" applyFont="1" applyBorder="1" applyAlignment="1" applyProtection="1">
      <alignment horizontal="center" vertical="center" wrapText="1"/>
    </xf>
    <xf numFmtId="0" fontId="6" fillId="0" borderId="10" xfId="0" applyNumberFormat="1" applyFont="1" applyBorder="1" applyAlignment="1" applyProtection="1">
      <alignment horizontal="center" vertical="center" wrapText="1"/>
    </xf>
    <xf numFmtId="0" fontId="6" fillId="0" borderId="11" xfId="0" applyNumberFormat="1" applyFont="1" applyBorder="1" applyAlignment="1" applyProtection="1">
      <alignment horizontal="center" vertical="center" wrapText="1"/>
    </xf>
    <xf numFmtId="0" fontId="5" fillId="0" borderId="0" xfId="0" applyFont="1" applyProtection="1"/>
    <xf numFmtId="0" fontId="25" fillId="0" borderId="0" xfId="0" applyFont="1" applyFill="1" applyBorder="1" applyAlignment="1" applyProtection="1">
      <alignment horizontal="center" vertical="center"/>
    </xf>
    <xf numFmtId="0" fontId="26" fillId="0" borderId="0" xfId="0" applyFont="1" applyFill="1" applyBorder="1" applyProtection="1"/>
    <xf numFmtId="1" fontId="27" fillId="0" borderId="0" xfId="0" applyNumberFormat="1" applyFont="1" applyBorder="1" applyAlignment="1" applyProtection="1">
      <alignment horizontal="center" vertical="center"/>
    </xf>
    <xf numFmtId="1" fontId="27" fillId="0" borderId="8" xfId="0" applyNumberFormat="1"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8" xfId="0" applyFont="1" applyBorder="1" applyAlignment="1" applyProtection="1">
      <alignment horizontal="center" vertical="center"/>
    </xf>
    <xf numFmtId="0" fontId="27" fillId="0" borderId="0" xfId="0" applyFont="1" applyBorder="1" applyAlignment="1" applyProtection="1">
      <alignment vertical="center"/>
    </xf>
    <xf numFmtId="0" fontId="28" fillId="0" borderId="0" xfId="0" applyFont="1" applyBorder="1" applyAlignment="1" applyProtection="1">
      <alignment vertical="center"/>
    </xf>
    <xf numFmtId="0" fontId="5" fillId="0" borderId="0" xfId="0" applyFont="1" applyProtection="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L176"/>
  <sheetViews>
    <sheetView tabSelected="1" topLeftCell="B1" zoomScale="80" zoomScaleNormal="80" zoomScaleSheetLayoutView="90" workbookViewId="0">
      <pane ySplit="12" topLeftCell="A13" activePane="bottomLeft" state="frozen"/>
      <selection activeCell="B1" sqref="B1"/>
      <selection pane="bottomLeft" activeCell="B13" sqref="B13:E20"/>
    </sheetView>
  </sheetViews>
  <sheetFormatPr baseColWidth="10" defaultColWidth="11.42578125" defaultRowHeight="12.75" x14ac:dyDescent="0.2"/>
  <cols>
    <col min="1" max="1" width="6" style="205" hidden="1" customWidth="1"/>
    <col min="2" max="3" width="12.28515625" style="6" customWidth="1"/>
    <col min="4" max="4" width="18.140625" style="6" customWidth="1"/>
    <col min="5" max="5" width="12.28515625" style="6" customWidth="1"/>
    <col min="6" max="6" width="11.140625" style="6" customWidth="1"/>
    <col min="7" max="7" width="8" style="6" customWidth="1"/>
    <col min="8" max="10" width="47" style="6" customWidth="1"/>
    <col min="11" max="11" width="6.5703125" style="15" hidden="1" customWidth="1"/>
    <col min="12" max="16384" width="11.42578125" style="6"/>
  </cols>
  <sheetData>
    <row r="1" spans="1:11" ht="9" customHeight="1" x14ac:dyDescent="0.2">
      <c r="A1" s="195"/>
      <c r="J1" s="92"/>
    </row>
    <row r="2" spans="1:11" ht="12.75" customHeight="1" x14ac:dyDescent="0.2">
      <c r="A2" s="195"/>
      <c r="B2" s="148" t="s">
        <v>99</v>
      </c>
      <c r="C2" s="149"/>
      <c r="D2" s="149"/>
      <c r="E2" s="149"/>
      <c r="F2" s="149"/>
      <c r="G2" s="149"/>
      <c r="H2" s="149"/>
      <c r="I2" s="149"/>
      <c r="J2" s="149"/>
      <c r="K2" s="13"/>
    </row>
    <row r="3" spans="1:11" ht="15" x14ac:dyDescent="0.2">
      <c r="A3" s="195"/>
      <c r="B3" s="150"/>
      <c r="C3" s="151"/>
      <c r="D3" s="151"/>
      <c r="E3" s="151"/>
      <c r="F3" s="151"/>
      <c r="G3" s="151"/>
      <c r="H3" s="151"/>
      <c r="I3" s="151"/>
      <c r="J3" s="151"/>
      <c r="K3" s="14"/>
    </row>
    <row r="4" spans="1:11" ht="15" x14ac:dyDescent="0.2">
      <c r="A4" s="195"/>
      <c r="B4" s="150"/>
      <c r="C4" s="151"/>
      <c r="D4" s="151"/>
      <c r="E4" s="151"/>
      <c r="F4" s="151"/>
      <c r="G4" s="151"/>
      <c r="H4" s="151"/>
      <c r="I4" s="151"/>
      <c r="J4" s="151"/>
      <c r="K4" s="14"/>
    </row>
    <row r="5" spans="1:11" ht="18" x14ac:dyDescent="0.25">
      <c r="A5" s="195"/>
      <c r="B5" s="162" t="s">
        <v>25</v>
      </c>
      <c r="C5" s="163"/>
      <c r="D5" s="163"/>
      <c r="E5" s="163"/>
      <c r="F5" s="164"/>
      <c r="G5" s="157" t="s">
        <v>38</v>
      </c>
      <c r="H5" s="157"/>
      <c r="I5" s="157"/>
      <c r="J5" s="157"/>
      <c r="K5" s="69"/>
    </row>
    <row r="6" spans="1:11" ht="18" x14ac:dyDescent="0.25">
      <c r="A6" s="195"/>
      <c r="B6" s="153" t="s">
        <v>27</v>
      </c>
      <c r="C6" s="154"/>
      <c r="D6" s="155"/>
      <c r="E6" s="152"/>
      <c r="F6" s="152"/>
      <c r="G6" s="152"/>
      <c r="H6" s="152"/>
      <c r="I6" s="152"/>
      <c r="J6" s="152"/>
      <c r="K6" s="70"/>
    </row>
    <row r="7" spans="1:11" ht="18" x14ac:dyDescent="0.25">
      <c r="A7" s="195"/>
      <c r="B7" s="153" t="s">
        <v>82</v>
      </c>
      <c r="C7" s="154"/>
      <c r="D7" s="155"/>
      <c r="E7" s="156" t="s">
        <v>0</v>
      </c>
      <c r="F7" s="156"/>
      <c r="G7" s="156"/>
      <c r="H7" s="156"/>
      <c r="I7" s="156"/>
      <c r="J7" s="156"/>
      <c r="K7" s="156"/>
    </row>
    <row r="8" spans="1:11" ht="18" x14ac:dyDescent="0.25">
      <c r="A8" s="195"/>
      <c r="B8" s="153" t="s">
        <v>81</v>
      </c>
      <c r="C8" s="154"/>
      <c r="D8" s="155"/>
      <c r="E8" s="156"/>
      <c r="F8" s="156"/>
      <c r="G8" s="156"/>
      <c r="H8" s="156"/>
      <c r="I8" s="156"/>
      <c r="J8" s="156"/>
      <c r="K8" s="70"/>
    </row>
    <row r="9" spans="1:11" ht="18" x14ac:dyDescent="0.25">
      <c r="A9" s="195"/>
      <c r="B9" s="153" t="s">
        <v>29</v>
      </c>
      <c r="C9" s="154"/>
      <c r="D9" s="155"/>
      <c r="E9" s="156"/>
      <c r="F9" s="156"/>
      <c r="G9" s="156"/>
      <c r="H9" s="156"/>
      <c r="I9" s="156"/>
      <c r="J9" s="156"/>
      <c r="K9" s="70"/>
    </row>
    <row r="10" spans="1:11" ht="18" x14ac:dyDescent="0.25">
      <c r="A10" s="195"/>
      <c r="B10" s="153" t="s">
        <v>28</v>
      </c>
      <c r="C10" s="154"/>
      <c r="D10" s="155"/>
      <c r="E10" s="159"/>
      <c r="F10" s="160"/>
      <c r="G10" s="160"/>
      <c r="H10" s="160"/>
      <c r="I10" s="160"/>
      <c r="J10" s="161"/>
      <c r="K10" s="70"/>
    </row>
    <row r="11" spans="1:11" ht="9.75" customHeight="1" x14ac:dyDescent="0.2">
      <c r="A11" s="196">
        <f>VLOOKUP(G5,Base!$A$2:$B$20,2,0)</f>
        <v>2</v>
      </c>
      <c r="B11" s="165"/>
      <c r="C11" s="165"/>
      <c r="D11" s="165"/>
      <c r="E11" s="165"/>
      <c r="F11" s="165"/>
      <c r="G11" s="165"/>
      <c r="H11" s="165"/>
      <c r="I11" s="165"/>
      <c r="J11" s="165"/>
      <c r="K11" s="14"/>
    </row>
    <row r="12" spans="1:11" s="18" customFormat="1" ht="20.25" customHeight="1" x14ac:dyDescent="0.2">
      <c r="A12" s="197"/>
      <c r="B12" s="182" t="s">
        <v>30</v>
      </c>
      <c r="C12" s="182"/>
      <c r="D12" s="182"/>
      <c r="E12" s="182"/>
      <c r="F12" s="97" t="s">
        <v>34</v>
      </c>
      <c r="G12" s="97" t="s">
        <v>31</v>
      </c>
      <c r="H12" s="182" t="s">
        <v>89</v>
      </c>
      <c r="I12" s="182"/>
      <c r="J12" s="182"/>
      <c r="K12" s="14"/>
    </row>
    <row r="13" spans="1:11" s="83" customFormat="1" ht="27.75" customHeight="1" x14ac:dyDescent="0.2">
      <c r="A13" s="198">
        <f>VLOOKUP(B13,Base!$A$18:$B$55,2,0)</f>
        <v>1</v>
      </c>
      <c r="B13" s="132" t="str">
        <f>IFERROR(VLOOKUP($A$11,Base!$B$2:$S$18,2,0)," ")</f>
        <v>Orden de Pago completamente diligenciada.</v>
      </c>
      <c r="C13" s="132"/>
      <c r="D13" s="132"/>
      <c r="E13" s="132"/>
      <c r="F13" s="116"/>
      <c r="G13" s="117"/>
      <c r="H13" s="131" t="str">
        <f>IFERROR(VLOOKUP(K13,Base!$B$19:$D$56,2,0)," ")</f>
        <v>*La orden de pago debe ser radicada en original y en el formato vigente publicado en la pagina web del Consorcio. No debe presentar tachaduras ni enmendaduras, ni utilizar papel reciclado; de igual forma debe estar completamente diligenciada y firmada por el ordenador del gasto y supervisor o interventor, según el caso.
*La orden de pago a favor del Gestor debe estar firmada por el Gobernador y el Supervisor del Contrato o Convenio.
*En la orden de pago, en el campo liquidación del pago, debe venir el detalle de los descuentos tales como impuestos, estampillas, embargos, multas, sanciones, autorización de pago a terceros y otros, de tal forma que los descuentos aplicados se encuentren debidamente discriminados y detallados.
Notas: I) Los descuentos por Impuesto de Guerra (Contribución Especial sobre contratos de Obra Pública) y estampillas se liquidaran teniendo en cuenta el nivel de la Entidad Territorial Contratante (Municipal o Departamental), se requiere marcar con una X según el caso. II) Los descuentos por concepto de Retefuente, Reteiva y Reteica, deben estar aproximados al mil más cercano, en la liquidación de la orden de pago y en los archivos anexos remitidos con relaciones de impuestos.</v>
      </c>
      <c r="I13" s="131"/>
      <c r="J13" s="131"/>
      <c r="K13" s="82">
        <f>A13*1</f>
        <v>1</v>
      </c>
    </row>
    <row r="14" spans="1:11" s="83" customFormat="1" ht="27.75" customHeight="1" x14ac:dyDescent="0.2">
      <c r="A14" s="198"/>
      <c r="B14" s="132"/>
      <c r="C14" s="132"/>
      <c r="D14" s="132"/>
      <c r="E14" s="132"/>
      <c r="F14" s="116"/>
      <c r="G14" s="117"/>
      <c r="H14" s="131"/>
      <c r="I14" s="131"/>
      <c r="J14" s="131"/>
      <c r="K14" s="82"/>
    </row>
    <row r="15" spans="1:11" s="83" customFormat="1" ht="30" customHeight="1" x14ac:dyDescent="0.2">
      <c r="A15" s="198"/>
      <c r="B15" s="132"/>
      <c r="C15" s="132"/>
      <c r="D15" s="132"/>
      <c r="E15" s="132"/>
      <c r="F15" s="116"/>
      <c r="G15" s="117"/>
      <c r="H15" s="131"/>
      <c r="I15" s="131"/>
      <c r="J15" s="131"/>
      <c r="K15" s="82"/>
    </row>
    <row r="16" spans="1:11" s="83" customFormat="1" ht="27.75" customHeight="1" x14ac:dyDescent="0.2">
      <c r="A16" s="198"/>
      <c r="B16" s="132"/>
      <c r="C16" s="132"/>
      <c r="D16" s="132"/>
      <c r="E16" s="132"/>
      <c r="F16" s="116"/>
      <c r="G16" s="117"/>
      <c r="H16" s="131"/>
      <c r="I16" s="131"/>
      <c r="J16" s="131"/>
      <c r="K16" s="82"/>
    </row>
    <row r="17" spans="1:11" s="83" customFormat="1" ht="27.75" customHeight="1" x14ac:dyDescent="0.2">
      <c r="A17" s="198"/>
      <c r="B17" s="132"/>
      <c r="C17" s="132"/>
      <c r="D17" s="132"/>
      <c r="E17" s="132"/>
      <c r="F17" s="116"/>
      <c r="G17" s="117"/>
      <c r="H17" s="131"/>
      <c r="I17" s="131"/>
      <c r="J17" s="131"/>
      <c r="K17" s="82"/>
    </row>
    <row r="18" spans="1:11" s="83" customFormat="1" ht="27.75" customHeight="1" x14ac:dyDescent="0.2">
      <c r="A18" s="198"/>
      <c r="B18" s="132"/>
      <c r="C18" s="132"/>
      <c r="D18" s="132"/>
      <c r="E18" s="132"/>
      <c r="F18" s="116"/>
      <c r="G18" s="117"/>
      <c r="H18" s="131"/>
      <c r="I18" s="131"/>
      <c r="J18" s="131"/>
      <c r="K18" s="82"/>
    </row>
    <row r="19" spans="1:11" s="83" customFormat="1" ht="27.75" customHeight="1" x14ac:dyDescent="0.2">
      <c r="A19" s="198"/>
      <c r="B19" s="132"/>
      <c r="C19" s="132"/>
      <c r="D19" s="132"/>
      <c r="E19" s="132"/>
      <c r="F19" s="116"/>
      <c r="G19" s="117"/>
      <c r="H19" s="131"/>
      <c r="I19" s="131"/>
      <c r="J19" s="131"/>
      <c r="K19" s="82"/>
    </row>
    <row r="20" spans="1:11" s="83" customFormat="1" ht="27.75" customHeight="1" x14ac:dyDescent="0.2">
      <c r="A20" s="198"/>
      <c r="B20" s="132"/>
      <c r="C20" s="132"/>
      <c r="D20" s="132"/>
      <c r="E20" s="132"/>
      <c r="F20" s="116"/>
      <c r="G20" s="117"/>
      <c r="H20" s="131"/>
      <c r="I20" s="131"/>
      <c r="J20" s="131"/>
      <c r="K20" s="82"/>
    </row>
    <row r="21" spans="1:11" s="83" customFormat="1" ht="21.75" customHeight="1" x14ac:dyDescent="0.2">
      <c r="A21" s="198">
        <f>VLOOKUP(B21,Base!$A$18:$B$55,2,0)</f>
        <v>2</v>
      </c>
      <c r="B21" s="132" t="str">
        <f>IFERROR(VLOOKUP($A$11,Base!$B$2:$S$18,3,0)," ")</f>
        <v>Factura, cuenta de cobro o documento equivalente.</v>
      </c>
      <c r="C21" s="132"/>
      <c r="D21" s="132"/>
      <c r="E21" s="132"/>
      <c r="F21" s="116"/>
      <c r="G21" s="117"/>
      <c r="H21" s="127" t="str">
        <f>IFERROR(VLOOKUP(K21,Base!$B$19:$C$56,2,0)," ")</f>
        <v>*FACTURA DE VENTA: Debe cumplir con los requisitos establecidos en el artículo 617 del E.T: 1. Estar denominada expresamente como factura de venta. 2. Apellidos y nombre o razón social y NIT del contratista o de quien presta el servicio. 3. *Modificado* Apellidos y nombre o razón social y NIT del adquirente de los bienes o servicios, junto con la discriminación del IVA pagado. 4. Llevar un número que corresponda a un sistema de numeración consecutiva de facturas de venta. 5. Fecha de su expedición. 6. Descripción específica o genérica de los artículos o servicios prestados. 7. Valor total de la operación. 8. El nombre o razón social y el NIT del impresor de la factura. 9. Indicar la calidad de retenedor del impuesto sobre las ventas. 10. Resolución de facturación vigente. 
Notas: i) En las facturas que correspondan a Consorcios o Uniones Temporales, incluir de manera informativa el porcentaje (%) de participación y régimen asignado por la DIAN, de cada uno de los integrantes de cada tipo de entidad. De igual forma se debe indicar si tienen la calidad de autorretenedores. ii) De acuerdo con lo establecido en el Artículo 3 del Decreto 522 de 2003, es responsabilidad del CONTRATANTE la numeración que se manejan en las cuentas de cobro de los Contratistas que pertenezcan al Régimen Simplificado.
*CUENTA DE COBRO O DOCUMENTO EQUIVALENTE: Debe cumplir con los requisitos de Ley, tales como: (Fecha de elaboración, estar numerada, identificar el valor, número de acta o  pago a cobrar, No. de contrato, concepto de pago, nombre y NIT del contratante y estar suscita por el contratista).</v>
      </c>
      <c r="I21" s="128"/>
      <c r="J21" s="143"/>
      <c r="K21" s="158">
        <f t="shared" ref="K21" si="0">A21*1</f>
        <v>2</v>
      </c>
    </row>
    <row r="22" spans="1:11" s="83" customFormat="1" ht="34.700000000000003" customHeight="1" x14ac:dyDescent="0.2">
      <c r="A22" s="198"/>
      <c r="B22" s="132"/>
      <c r="C22" s="132"/>
      <c r="D22" s="132"/>
      <c r="E22" s="132"/>
      <c r="F22" s="116"/>
      <c r="G22" s="117"/>
      <c r="H22" s="129"/>
      <c r="I22" s="130"/>
      <c r="J22" s="144"/>
      <c r="K22" s="158"/>
    </row>
    <row r="23" spans="1:11" s="83" customFormat="1" ht="27.75" customHeight="1" x14ac:dyDescent="0.2">
      <c r="A23" s="198"/>
      <c r="B23" s="132"/>
      <c r="C23" s="132"/>
      <c r="D23" s="132"/>
      <c r="E23" s="132"/>
      <c r="F23" s="116"/>
      <c r="G23" s="117"/>
      <c r="H23" s="129"/>
      <c r="I23" s="130"/>
      <c r="J23" s="144"/>
      <c r="K23" s="158"/>
    </row>
    <row r="24" spans="1:11" s="83" customFormat="1" ht="27.75" customHeight="1" x14ac:dyDescent="0.2">
      <c r="A24" s="198"/>
      <c r="B24" s="132"/>
      <c r="C24" s="132"/>
      <c r="D24" s="132"/>
      <c r="E24" s="132"/>
      <c r="F24" s="116"/>
      <c r="G24" s="117"/>
      <c r="H24" s="129"/>
      <c r="I24" s="130"/>
      <c r="J24" s="144"/>
      <c r="K24" s="158"/>
    </row>
    <row r="25" spans="1:11" s="83" customFormat="1" ht="27.75" customHeight="1" x14ac:dyDescent="0.2">
      <c r="A25" s="198"/>
      <c r="B25" s="132"/>
      <c r="C25" s="132"/>
      <c r="D25" s="132"/>
      <c r="E25" s="132"/>
      <c r="F25" s="116"/>
      <c r="G25" s="117"/>
      <c r="H25" s="129"/>
      <c r="I25" s="130"/>
      <c r="J25" s="144"/>
      <c r="K25" s="158"/>
    </row>
    <row r="26" spans="1:11" s="83" customFormat="1" ht="27.75" customHeight="1" x14ac:dyDescent="0.2">
      <c r="A26" s="198"/>
      <c r="B26" s="132"/>
      <c r="C26" s="132"/>
      <c r="D26" s="132"/>
      <c r="E26" s="132"/>
      <c r="F26" s="116"/>
      <c r="G26" s="117"/>
      <c r="H26" s="129"/>
      <c r="I26" s="130"/>
      <c r="J26" s="144"/>
      <c r="K26" s="158"/>
    </row>
    <row r="27" spans="1:11" s="83" customFormat="1" ht="27.75" customHeight="1" x14ac:dyDescent="0.2">
      <c r="A27" s="198"/>
      <c r="B27" s="132"/>
      <c r="C27" s="132"/>
      <c r="D27" s="132"/>
      <c r="E27" s="132"/>
      <c r="F27" s="116"/>
      <c r="G27" s="117"/>
      <c r="H27" s="129"/>
      <c r="I27" s="130"/>
      <c r="J27" s="144"/>
      <c r="K27" s="158"/>
    </row>
    <row r="28" spans="1:11" s="83" customFormat="1" ht="27.75" customHeight="1" x14ac:dyDescent="0.2">
      <c r="A28" s="198"/>
      <c r="B28" s="132"/>
      <c r="C28" s="132"/>
      <c r="D28" s="132"/>
      <c r="E28" s="132"/>
      <c r="F28" s="116"/>
      <c r="G28" s="117"/>
      <c r="H28" s="145"/>
      <c r="I28" s="146"/>
      <c r="J28" s="147"/>
      <c r="K28" s="158"/>
    </row>
    <row r="29" spans="1:11" s="83" customFormat="1" ht="13.7" customHeight="1" x14ac:dyDescent="0.2">
      <c r="A29" s="199">
        <f>VLOOKUP(B29,Base!$A$18:$B$55,2,0)</f>
        <v>3</v>
      </c>
      <c r="B29" s="133" t="str">
        <f>IFERROR(VLOOKUP($A$11,Base!$B$2:$S$18,4,0)," ")</f>
        <v>Certificación Bancaria.</v>
      </c>
      <c r="C29" s="134"/>
      <c r="D29" s="134"/>
      <c r="E29" s="135"/>
      <c r="F29" s="169"/>
      <c r="G29" s="166"/>
      <c r="H29" s="127" t="str">
        <f>IFERROR(VLOOKUP(K29,Base!$B$19:$C$56,2,0)," ")</f>
        <v>*Se requiere certificación bancaria para el giro del anticipo y el primer pago de cada contrato. 
*Se debe adjuntar certificación bancaria en los pagos parciales en el evento que exista alguna novedad en la cuenta inicialmente registrada.
*De acuerdo con el Estatuto Anticorrupción; para el giro de los anticipos por contratos de obra, adjuntar certificación de la entidad Fiduciaria en la cual se constituyó el Patrimonio Autónomo para el manejo exclusivo del anticipo, en la que conste: Objeto del Contrato, NIT del Fidecomiso, Nombre de la cuenta asociada, Número y Tipo de cuenta.
*Para el caso de los Consorcio o Uniones Temporales, el documento debe estar expedido con los datos del Consorcio o Unión Temporal.</v>
      </c>
      <c r="I29" s="128"/>
      <c r="J29" s="143"/>
      <c r="K29" s="158">
        <f>A29*1</f>
        <v>3</v>
      </c>
    </row>
    <row r="30" spans="1:11" s="83" customFormat="1" ht="13.7" customHeight="1" x14ac:dyDescent="0.2">
      <c r="A30" s="199"/>
      <c r="B30" s="136"/>
      <c r="C30" s="137"/>
      <c r="D30" s="137"/>
      <c r="E30" s="138"/>
      <c r="F30" s="170"/>
      <c r="G30" s="167"/>
      <c r="H30" s="129"/>
      <c r="I30" s="130"/>
      <c r="J30" s="144"/>
      <c r="K30" s="158"/>
    </row>
    <row r="31" spans="1:11" s="83" customFormat="1" ht="17.25" customHeight="1" x14ac:dyDescent="0.2">
      <c r="A31" s="199"/>
      <c r="B31" s="136"/>
      <c r="C31" s="137"/>
      <c r="D31" s="137"/>
      <c r="E31" s="138"/>
      <c r="F31" s="170"/>
      <c r="G31" s="167"/>
      <c r="H31" s="129"/>
      <c r="I31" s="130"/>
      <c r="J31" s="144"/>
      <c r="K31" s="158"/>
    </row>
    <row r="32" spans="1:11" s="83" customFormat="1" ht="17.25" customHeight="1" x14ac:dyDescent="0.2">
      <c r="A32" s="199"/>
      <c r="B32" s="136"/>
      <c r="C32" s="137"/>
      <c r="D32" s="137"/>
      <c r="E32" s="138"/>
      <c r="F32" s="170"/>
      <c r="G32" s="167"/>
      <c r="H32" s="129"/>
      <c r="I32" s="130"/>
      <c r="J32" s="144"/>
      <c r="K32" s="158"/>
    </row>
    <row r="33" spans="1:11" s="83" customFormat="1" ht="17.25" customHeight="1" x14ac:dyDescent="0.2">
      <c r="A33" s="199"/>
      <c r="B33" s="136"/>
      <c r="C33" s="137"/>
      <c r="D33" s="137"/>
      <c r="E33" s="138"/>
      <c r="F33" s="170"/>
      <c r="G33" s="167"/>
      <c r="H33" s="129"/>
      <c r="I33" s="130"/>
      <c r="J33" s="144"/>
      <c r="K33" s="82"/>
    </row>
    <row r="34" spans="1:11" s="83" customFormat="1" ht="17.25" customHeight="1" x14ac:dyDescent="0.2">
      <c r="A34" s="199"/>
      <c r="B34" s="136"/>
      <c r="C34" s="137"/>
      <c r="D34" s="137"/>
      <c r="E34" s="138"/>
      <c r="F34" s="170"/>
      <c r="G34" s="167"/>
      <c r="H34" s="129"/>
      <c r="I34" s="130"/>
      <c r="J34" s="144"/>
      <c r="K34" s="82"/>
    </row>
    <row r="35" spans="1:11" s="83" customFormat="1" ht="13.7" customHeight="1" x14ac:dyDescent="0.2">
      <c r="A35" s="199"/>
      <c r="B35" s="136"/>
      <c r="C35" s="137"/>
      <c r="D35" s="137"/>
      <c r="E35" s="138"/>
      <c r="F35" s="170"/>
      <c r="G35" s="167"/>
      <c r="H35" s="129"/>
      <c r="I35" s="130"/>
      <c r="J35" s="144"/>
      <c r="K35" s="82"/>
    </row>
    <row r="36" spans="1:11" s="83" customFormat="1" ht="13.7" customHeight="1" x14ac:dyDescent="0.2">
      <c r="A36" s="199"/>
      <c r="B36" s="136"/>
      <c r="C36" s="137"/>
      <c r="D36" s="137"/>
      <c r="E36" s="138"/>
      <c r="F36" s="170"/>
      <c r="G36" s="167"/>
      <c r="H36" s="129"/>
      <c r="I36" s="130"/>
      <c r="J36" s="144"/>
      <c r="K36" s="82"/>
    </row>
    <row r="37" spans="1:11" s="83" customFormat="1" ht="13.7" customHeight="1" x14ac:dyDescent="0.2">
      <c r="A37" s="199"/>
      <c r="B37" s="136"/>
      <c r="C37" s="137"/>
      <c r="D37" s="137"/>
      <c r="E37" s="138"/>
      <c r="F37" s="170"/>
      <c r="G37" s="167"/>
      <c r="H37" s="129"/>
      <c r="I37" s="130"/>
      <c r="J37" s="144"/>
      <c r="K37" s="82"/>
    </row>
    <row r="38" spans="1:11" s="83" customFormat="1" ht="13.7" customHeight="1" x14ac:dyDescent="0.2">
      <c r="A38" s="199"/>
      <c r="B38" s="136"/>
      <c r="C38" s="137"/>
      <c r="D38" s="137"/>
      <c r="E38" s="138"/>
      <c r="F38" s="170"/>
      <c r="G38" s="167"/>
      <c r="H38" s="129"/>
      <c r="I38" s="130"/>
      <c r="J38" s="144"/>
      <c r="K38" s="82"/>
    </row>
    <row r="39" spans="1:11" s="83" customFormat="1" ht="13.7" customHeight="1" x14ac:dyDescent="0.2">
      <c r="A39" s="199"/>
      <c r="B39" s="136"/>
      <c r="C39" s="137"/>
      <c r="D39" s="137"/>
      <c r="E39" s="138"/>
      <c r="F39" s="170"/>
      <c r="G39" s="167"/>
      <c r="H39" s="129"/>
      <c r="I39" s="130"/>
      <c r="J39" s="144"/>
      <c r="K39" s="82"/>
    </row>
    <row r="40" spans="1:11" s="83" customFormat="1" ht="13.7" customHeight="1" x14ac:dyDescent="0.2">
      <c r="A40" s="199"/>
      <c r="B40" s="139"/>
      <c r="C40" s="140"/>
      <c r="D40" s="140"/>
      <c r="E40" s="141"/>
      <c r="F40" s="171"/>
      <c r="G40" s="168"/>
      <c r="H40" s="145"/>
      <c r="I40" s="146"/>
      <c r="J40" s="147"/>
      <c r="K40" s="82"/>
    </row>
    <row r="41" spans="1:11" s="83" customFormat="1" ht="28.5" customHeight="1" x14ac:dyDescent="0.2">
      <c r="A41" s="199">
        <f>VLOOKUP(B41,Base!$A$18:$B$56,2,0)</f>
        <v>4</v>
      </c>
      <c r="B41" s="142" t="str">
        <f>IFERROR(VLOOKUP($A$11,Base!$B$2:$S$18,5,0)," ")</f>
        <v>Plan de pagos actualizado e indicando la proyección y el historial de los mismos, de acuerdo con la forma de pago establecida en la cláusula contractual.</v>
      </c>
      <c r="C41" s="142"/>
      <c r="D41" s="142"/>
      <c r="E41" s="142"/>
      <c r="F41" s="116"/>
      <c r="G41" s="117"/>
      <c r="H41" s="127" t="str">
        <f>IFERROR(VLOOKUP(K41,Base!$B$19:$C$56,2,0)," ")</f>
        <v>*El plan de pagos debe enviar completo, ser legible e identificarse claramente el historial de los pagos realizados, el pago a realizar y la proyección de los mismos. Así mismo debe contener el Vo.Bo o nombre de la persona que lo elaboró en la Unidad Gestora.
*Relacionar todos los valores correspondientes a anticipos, amortización de anticipos, pagos parciales y otros descuentos (Autorización Pago a Terceros, posición contractual). De igual forma, los gastos por desplazamientos se deben relacionar en un rubro diferente al de honorarios.
*En pagos cuyos recursos van con cargo a varios CDR´s y/o fuentes, se debe evidenciar el valor a pagar por cada uno de los CDR`s y/o fuentes. 
*Para cualquier aclaración utilizar el campo denominado observaciones en el cual se encuentra ubicado en la parte inferior.  
Notas: i) La fecha del plan de pagos (encabezado) corresponde a la fecha actual. Respecto al periodo de pago, corresponde al (mes y año) cuando se realiza el trámite y giro por parte del P.A FIA, ii) Para el registro del Contrato no aplica el historial de los pagos.</v>
      </c>
      <c r="I41" s="128"/>
      <c r="J41" s="143"/>
      <c r="K41" s="158">
        <f>A41*1</f>
        <v>4</v>
      </c>
    </row>
    <row r="42" spans="1:11" s="83" customFormat="1" ht="28.5" customHeight="1" x14ac:dyDescent="0.2">
      <c r="A42" s="199"/>
      <c r="B42" s="142"/>
      <c r="C42" s="142"/>
      <c r="D42" s="142"/>
      <c r="E42" s="142"/>
      <c r="F42" s="116"/>
      <c r="G42" s="117"/>
      <c r="H42" s="129"/>
      <c r="I42" s="130"/>
      <c r="J42" s="144"/>
      <c r="K42" s="158"/>
    </row>
    <row r="43" spans="1:11" s="83" customFormat="1" ht="28.5" customHeight="1" x14ac:dyDescent="0.2">
      <c r="A43" s="199"/>
      <c r="B43" s="142"/>
      <c r="C43" s="142"/>
      <c r="D43" s="142"/>
      <c r="E43" s="142"/>
      <c r="F43" s="116"/>
      <c r="G43" s="117"/>
      <c r="H43" s="129"/>
      <c r="I43" s="130"/>
      <c r="J43" s="144"/>
      <c r="K43" s="158"/>
    </row>
    <row r="44" spans="1:11" s="83" customFormat="1" ht="28.5" customHeight="1" x14ac:dyDescent="0.2">
      <c r="A44" s="199"/>
      <c r="B44" s="142"/>
      <c r="C44" s="142"/>
      <c r="D44" s="142"/>
      <c r="E44" s="142"/>
      <c r="F44" s="116"/>
      <c r="G44" s="117"/>
      <c r="H44" s="129"/>
      <c r="I44" s="130"/>
      <c r="J44" s="144"/>
      <c r="K44" s="158"/>
    </row>
    <row r="45" spans="1:11" s="83" customFormat="1" ht="28.5" customHeight="1" x14ac:dyDescent="0.2">
      <c r="A45" s="199"/>
      <c r="B45" s="142"/>
      <c r="C45" s="142"/>
      <c r="D45" s="142"/>
      <c r="E45" s="142"/>
      <c r="F45" s="116"/>
      <c r="G45" s="117"/>
      <c r="H45" s="129"/>
      <c r="I45" s="130"/>
      <c r="J45" s="144"/>
      <c r="K45" s="158"/>
    </row>
    <row r="46" spans="1:11" s="83" customFormat="1" ht="28.5" customHeight="1" x14ac:dyDescent="0.2">
      <c r="A46" s="199"/>
      <c r="B46" s="142"/>
      <c r="C46" s="142"/>
      <c r="D46" s="142"/>
      <c r="E46" s="142"/>
      <c r="F46" s="116"/>
      <c r="G46" s="117"/>
      <c r="H46" s="145"/>
      <c r="I46" s="146"/>
      <c r="J46" s="147"/>
      <c r="K46" s="82"/>
    </row>
    <row r="47" spans="1:11" s="83" customFormat="1" ht="23.25" customHeight="1" x14ac:dyDescent="0.2">
      <c r="A47" s="199">
        <f>VLOOKUP(B47,Base!$A$18:$B$55,2,0)</f>
        <v>5</v>
      </c>
      <c r="B47" s="132" t="str">
        <f>IFERROR(VLOOKUP($A$11,Base!$B$2:$S$18,6,0)," ")</f>
        <v>Pre Validador de Retención en la Fuente.</v>
      </c>
      <c r="C47" s="132"/>
      <c r="D47" s="132"/>
      <c r="E47" s="132"/>
      <c r="F47" s="116"/>
      <c r="G47" s="117"/>
      <c r="H47" s="131" t="str">
        <f>IFERROR(VLOOKUP(K47,Base!$B$19:$C$56,2,0)," ")</f>
        <v>Para los pagos realizados con Retención en la Fuente de la categoría de Empleados, el Gestor del PDA deberá remitir el formato de la liquidación de la retención en el cual se observe la depuración realizada, según el artículo 383 del Estatuto Tributario Nacional, dicho valor debe coincidir con el indicado en la orden de pago.</v>
      </c>
      <c r="I47" s="131"/>
      <c r="J47" s="131"/>
      <c r="K47" s="158">
        <f t="shared" ref="K47" si="1">A47*1</f>
        <v>5</v>
      </c>
    </row>
    <row r="48" spans="1:11" s="83" customFormat="1" ht="23.25" customHeight="1" x14ac:dyDescent="0.2">
      <c r="A48" s="199"/>
      <c r="B48" s="132"/>
      <c r="C48" s="132"/>
      <c r="D48" s="132"/>
      <c r="E48" s="132"/>
      <c r="F48" s="116"/>
      <c r="G48" s="117"/>
      <c r="H48" s="131"/>
      <c r="I48" s="131"/>
      <c r="J48" s="131"/>
      <c r="K48" s="158"/>
    </row>
    <row r="49" spans="1:11" s="83" customFormat="1" ht="23.25" customHeight="1" x14ac:dyDescent="0.2">
      <c r="A49" s="199"/>
      <c r="B49" s="132"/>
      <c r="C49" s="132"/>
      <c r="D49" s="132"/>
      <c r="E49" s="132"/>
      <c r="F49" s="116"/>
      <c r="G49" s="117"/>
      <c r="H49" s="131"/>
      <c r="I49" s="131"/>
      <c r="J49" s="131"/>
      <c r="K49" s="158"/>
    </row>
    <row r="50" spans="1:11" s="83" customFormat="1" ht="23.25" customHeight="1" x14ac:dyDescent="0.2">
      <c r="A50" s="199"/>
      <c r="B50" s="132"/>
      <c r="C50" s="132"/>
      <c r="D50" s="132"/>
      <c r="E50" s="132"/>
      <c r="F50" s="116"/>
      <c r="G50" s="117"/>
      <c r="H50" s="131"/>
      <c r="I50" s="131"/>
      <c r="J50" s="131"/>
      <c r="K50" s="158"/>
    </row>
    <row r="51" spans="1:11" s="83" customFormat="1" ht="23.25" customHeight="1" x14ac:dyDescent="0.2">
      <c r="A51" s="199"/>
      <c r="B51" s="132"/>
      <c r="C51" s="132"/>
      <c r="D51" s="132"/>
      <c r="E51" s="132"/>
      <c r="F51" s="116"/>
      <c r="G51" s="117"/>
      <c r="H51" s="131"/>
      <c r="I51" s="131"/>
      <c r="J51" s="131"/>
      <c r="K51" s="158"/>
    </row>
    <row r="52" spans="1:11" s="83" customFormat="1" ht="23.25" customHeight="1" x14ac:dyDescent="0.2">
      <c r="A52" s="199"/>
      <c r="B52" s="132"/>
      <c r="C52" s="132"/>
      <c r="D52" s="132"/>
      <c r="E52" s="132"/>
      <c r="F52" s="116"/>
      <c r="G52" s="117"/>
      <c r="H52" s="131"/>
      <c r="I52" s="131"/>
      <c r="J52" s="131"/>
      <c r="K52" s="82"/>
    </row>
    <row r="53" spans="1:11" s="83" customFormat="1" ht="23.25" customHeight="1" x14ac:dyDescent="0.2">
      <c r="A53" s="199"/>
      <c r="B53" s="132"/>
      <c r="C53" s="132"/>
      <c r="D53" s="132"/>
      <c r="E53" s="132"/>
      <c r="F53" s="116"/>
      <c r="G53" s="117"/>
      <c r="H53" s="131"/>
      <c r="I53" s="131"/>
      <c r="J53" s="131"/>
      <c r="K53" s="82"/>
    </row>
    <row r="54" spans="1:11" s="83" customFormat="1" ht="23.25" customHeight="1" x14ac:dyDescent="0.2">
      <c r="A54" s="199"/>
      <c r="B54" s="132"/>
      <c r="C54" s="132"/>
      <c r="D54" s="132"/>
      <c r="E54" s="132"/>
      <c r="F54" s="116"/>
      <c r="G54" s="117"/>
      <c r="H54" s="131"/>
      <c r="I54" s="131"/>
      <c r="J54" s="131"/>
      <c r="K54" s="82"/>
    </row>
    <row r="55" spans="1:11" s="83" customFormat="1" ht="15" customHeight="1" x14ac:dyDescent="0.2">
      <c r="A55" s="198">
        <f>VLOOKUP(B55,Base!$A$18:$B$55,2,0)</f>
        <v>6</v>
      </c>
      <c r="B55" s="132" t="str">
        <f>IFERROR(VLOOKUP($A$11,Base!$B$2:$S$18,7,0)," ")</f>
        <v>Anexo liquidación Reteicas Múltiples.</v>
      </c>
      <c r="C55" s="132"/>
      <c r="D55" s="132"/>
      <c r="E55" s="132"/>
      <c r="F55" s="116"/>
      <c r="G55" s="117"/>
      <c r="H55" s="131" t="str">
        <f>IFERROR(VLOOKUP(K55,Base!$B$19:$C$56,2,0)," ")</f>
        <v>Cuando el pago que se va a realizar corresponde a un contrato que se desarrolla en varios municipios, se debe adjuntar la relación de los RETEICAS aplicados y se debe especificar: a). Nombre del Municipio. b). Base gravable. c). Tarifa aplicada de Reteica. d). Valor retenido; esta información debe ser acorde a los estatutos de cada Ente Territorial y su valor final debe coincidir con la orden de pago.</v>
      </c>
      <c r="I55" s="131"/>
      <c r="J55" s="131"/>
      <c r="K55" s="158">
        <f t="shared" ref="K55" si="2">A55*1</f>
        <v>6</v>
      </c>
    </row>
    <row r="56" spans="1:11" s="83" customFormat="1" ht="17.25" customHeight="1" x14ac:dyDescent="0.2">
      <c r="A56" s="198"/>
      <c r="B56" s="132"/>
      <c r="C56" s="132"/>
      <c r="D56" s="132"/>
      <c r="E56" s="132"/>
      <c r="F56" s="116"/>
      <c r="G56" s="117"/>
      <c r="H56" s="131"/>
      <c r="I56" s="131"/>
      <c r="J56" s="131"/>
      <c r="K56" s="158"/>
    </row>
    <row r="57" spans="1:11" s="83" customFormat="1" ht="15" customHeight="1" x14ac:dyDescent="0.2">
      <c r="A57" s="198"/>
      <c r="B57" s="132"/>
      <c r="C57" s="132"/>
      <c r="D57" s="132"/>
      <c r="E57" s="132"/>
      <c r="F57" s="116"/>
      <c r="G57" s="117"/>
      <c r="H57" s="131"/>
      <c r="I57" s="131"/>
      <c r="J57" s="131"/>
      <c r="K57" s="158"/>
    </row>
    <row r="58" spans="1:11" s="83" customFormat="1" ht="18" customHeight="1" x14ac:dyDescent="0.2">
      <c r="A58" s="198"/>
      <c r="B58" s="132"/>
      <c r="C58" s="132"/>
      <c r="D58" s="132"/>
      <c r="E58" s="132"/>
      <c r="F58" s="116"/>
      <c r="G58" s="117"/>
      <c r="H58" s="131"/>
      <c r="I58" s="131"/>
      <c r="J58" s="131"/>
      <c r="K58" s="158"/>
    </row>
    <row r="59" spans="1:11" s="83" customFormat="1" ht="18" customHeight="1" x14ac:dyDescent="0.2">
      <c r="A59" s="198"/>
      <c r="B59" s="132"/>
      <c r="C59" s="132"/>
      <c r="D59" s="132"/>
      <c r="E59" s="132"/>
      <c r="F59" s="116"/>
      <c r="G59" s="117"/>
      <c r="H59" s="131"/>
      <c r="I59" s="131"/>
      <c r="J59" s="131"/>
      <c r="K59" s="158"/>
    </row>
    <row r="60" spans="1:11" s="83" customFormat="1" ht="15" customHeight="1" x14ac:dyDescent="0.2">
      <c r="A60" s="198"/>
      <c r="B60" s="132"/>
      <c r="C60" s="132"/>
      <c r="D60" s="132"/>
      <c r="E60" s="132"/>
      <c r="F60" s="116"/>
      <c r="G60" s="117"/>
      <c r="H60" s="131"/>
      <c r="I60" s="131"/>
      <c r="J60" s="131"/>
      <c r="K60" s="158"/>
    </row>
    <row r="61" spans="1:11" s="83" customFormat="1" ht="15" customHeight="1" x14ac:dyDescent="0.2">
      <c r="A61" s="198"/>
      <c r="B61" s="132"/>
      <c r="C61" s="132"/>
      <c r="D61" s="132"/>
      <c r="E61" s="132"/>
      <c r="F61" s="116"/>
      <c r="G61" s="117"/>
      <c r="H61" s="131"/>
      <c r="I61" s="131"/>
      <c r="J61" s="131"/>
      <c r="K61" s="158"/>
    </row>
    <row r="62" spans="1:11" s="83" customFormat="1" ht="15" customHeight="1" x14ac:dyDescent="0.2">
      <c r="A62" s="198"/>
      <c r="B62" s="132"/>
      <c r="C62" s="132"/>
      <c r="D62" s="132"/>
      <c r="E62" s="132"/>
      <c r="F62" s="116"/>
      <c r="G62" s="117"/>
      <c r="H62" s="131"/>
      <c r="I62" s="131"/>
      <c r="J62" s="131"/>
      <c r="K62" s="158"/>
    </row>
    <row r="63" spans="1:11" s="83" customFormat="1" ht="15" customHeight="1" x14ac:dyDescent="0.2">
      <c r="A63" s="198"/>
      <c r="B63" s="132"/>
      <c r="C63" s="132"/>
      <c r="D63" s="132"/>
      <c r="E63" s="132"/>
      <c r="F63" s="116"/>
      <c r="G63" s="117"/>
      <c r="H63" s="131"/>
      <c r="I63" s="131"/>
      <c r="J63" s="131"/>
      <c r="K63" s="158"/>
    </row>
    <row r="64" spans="1:11" s="83" customFormat="1" ht="15" customHeight="1" x14ac:dyDescent="0.2">
      <c r="A64" s="198"/>
      <c r="B64" s="132"/>
      <c r="C64" s="132"/>
      <c r="D64" s="132"/>
      <c r="E64" s="132"/>
      <c r="F64" s="116"/>
      <c r="G64" s="117"/>
      <c r="H64" s="131"/>
      <c r="I64" s="131"/>
      <c r="J64" s="131"/>
      <c r="K64" s="158"/>
    </row>
    <row r="65" spans="1:12" s="83" customFormat="1" ht="15" customHeight="1" x14ac:dyDescent="0.2">
      <c r="A65" s="198"/>
      <c r="B65" s="132"/>
      <c r="C65" s="132"/>
      <c r="D65" s="132"/>
      <c r="E65" s="132"/>
      <c r="F65" s="116"/>
      <c r="G65" s="117"/>
      <c r="H65" s="131"/>
      <c r="I65" s="131"/>
      <c r="J65" s="131"/>
      <c r="K65" s="158"/>
    </row>
    <row r="66" spans="1:12" s="83" customFormat="1" ht="15" customHeight="1" x14ac:dyDescent="0.2">
      <c r="A66" s="198"/>
      <c r="B66" s="132"/>
      <c r="C66" s="132"/>
      <c r="D66" s="132"/>
      <c r="E66" s="132"/>
      <c r="F66" s="116"/>
      <c r="G66" s="117"/>
      <c r="H66" s="131"/>
      <c r="I66" s="131"/>
      <c r="J66" s="131"/>
      <c r="K66" s="82"/>
    </row>
    <row r="67" spans="1:12" s="83" customFormat="1" ht="15" customHeight="1" x14ac:dyDescent="0.2">
      <c r="A67" s="198"/>
      <c r="B67" s="132"/>
      <c r="C67" s="132"/>
      <c r="D67" s="132"/>
      <c r="E67" s="132"/>
      <c r="F67" s="116"/>
      <c r="G67" s="117"/>
      <c r="H67" s="131"/>
      <c r="I67" s="131"/>
      <c r="J67" s="131"/>
      <c r="K67" s="82"/>
    </row>
    <row r="68" spans="1:12" s="83" customFormat="1" ht="33" customHeight="1" x14ac:dyDescent="0.2">
      <c r="A68" s="198">
        <f>VLOOKUP(B68,Base!$A$18:$B$55,2,0)</f>
        <v>7</v>
      </c>
      <c r="B68" s="172" t="str">
        <f>IFERROR(VLOOKUP($A$11,Base!$B$2:$S$18,8,0)," ")</f>
        <v>Lista de chequeo</v>
      </c>
      <c r="C68" s="173"/>
      <c r="D68" s="173"/>
      <c r="E68" s="174"/>
      <c r="F68" s="116"/>
      <c r="G68" s="117"/>
      <c r="H68" s="131" t="str">
        <f>IFERROR(VLOOKUP(K68,Base!$B$19:$C$56,2,0)," ")</f>
        <v>La Lista de Chequeo debe estar debidamente diligenciada (señalando con una X según el tipo de pago, la documentación adjunta en la orden de pago) y con Vo.Bo o nombre de la persona responsable en la Unidad Gestora.</v>
      </c>
      <c r="I68" s="131"/>
      <c r="J68" s="131"/>
      <c r="K68" s="158">
        <f t="shared" ref="K68" si="3">A68*1</f>
        <v>7</v>
      </c>
    </row>
    <row r="69" spans="1:12" s="83" customFormat="1" ht="33" customHeight="1" x14ac:dyDescent="0.2">
      <c r="A69" s="198"/>
      <c r="B69" s="175"/>
      <c r="C69" s="176"/>
      <c r="D69" s="176"/>
      <c r="E69" s="177"/>
      <c r="F69" s="116"/>
      <c r="G69" s="117"/>
      <c r="H69" s="131"/>
      <c r="I69" s="131"/>
      <c r="J69" s="131"/>
      <c r="K69" s="158"/>
    </row>
    <row r="70" spans="1:12" s="83" customFormat="1" ht="33" customHeight="1" x14ac:dyDescent="0.2">
      <c r="A70" s="198"/>
      <c r="B70" s="175"/>
      <c r="C70" s="176"/>
      <c r="D70" s="176"/>
      <c r="E70" s="177"/>
      <c r="F70" s="116"/>
      <c r="G70" s="117"/>
      <c r="H70" s="131"/>
      <c r="I70" s="131"/>
      <c r="J70" s="131"/>
      <c r="K70" s="158"/>
    </row>
    <row r="71" spans="1:12" s="83" customFormat="1" ht="33" customHeight="1" x14ac:dyDescent="0.2">
      <c r="A71" s="198"/>
      <c r="B71" s="175"/>
      <c r="C71" s="176"/>
      <c r="D71" s="176"/>
      <c r="E71" s="177"/>
      <c r="F71" s="116"/>
      <c r="G71" s="117"/>
      <c r="H71" s="131"/>
      <c r="I71" s="131"/>
      <c r="J71" s="131"/>
      <c r="K71" s="158"/>
    </row>
    <row r="72" spans="1:12" s="83" customFormat="1" ht="33" customHeight="1" x14ac:dyDescent="0.2">
      <c r="A72" s="198"/>
      <c r="B72" s="175"/>
      <c r="C72" s="176"/>
      <c r="D72" s="176"/>
      <c r="E72" s="177"/>
      <c r="F72" s="116"/>
      <c r="G72" s="117"/>
      <c r="H72" s="131"/>
      <c r="I72" s="131"/>
      <c r="J72" s="131"/>
      <c r="K72" s="158"/>
    </row>
    <row r="73" spans="1:12" s="83" customFormat="1" ht="33" customHeight="1" x14ac:dyDescent="0.2">
      <c r="A73" s="198"/>
      <c r="B73" s="178"/>
      <c r="C73" s="179"/>
      <c r="D73" s="179"/>
      <c r="E73" s="180"/>
      <c r="F73" s="116"/>
      <c r="G73" s="117"/>
      <c r="H73" s="131"/>
      <c r="I73" s="131"/>
      <c r="J73" s="131"/>
      <c r="K73" s="82"/>
      <c r="L73" s="94"/>
    </row>
    <row r="74" spans="1:12" s="83" customFormat="1" ht="23.25" customHeight="1" x14ac:dyDescent="0.2">
      <c r="A74" s="198">
        <f>VLOOKUP(B74,Base!$A$18:$B$55,2,0)</f>
        <v>8</v>
      </c>
      <c r="B74" s="133" t="str">
        <f>IFERROR(VLOOKUP($A$11,Base!$B$2:$S$18,9,0)," ")</f>
        <v>Copia de CDR- Certificado de Disponibilidad de Recursos.</v>
      </c>
      <c r="C74" s="134"/>
      <c r="D74" s="134"/>
      <c r="E74" s="135"/>
      <c r="F74" s="116"/>
      <c r="G74" s="117"/>
      <c r="H74" s="131" t="str">
        <f>IFERROR(VLOOKUP(K74,Base!$B$19:$C$56,2,0)," ")</f>
        <v>Debe corresponder a los CDR´s y fuente de financiación que fueron expedidos para la financiación del contrato del cual se va a realizar el pago, los cuales deben coincidir con la información registrada en la Orden y Plan de pagos.
*En el caso, en que el pago cuente con más de cuatro (4) CDR´s, para su pago, favor adjuntar un documento anexo, en el cual se indique: Número del CDR, fuente y valor.</v>
      </c>
      <c r="I74" s="131"/>
      <c r="J74" s="131"/>
      <c r="K74" s="158">
        <f t="shared" ref="K74" si="4">A74*1</f>
        <v>8</v>
      </c>
    </row>
    <row r="75" spans="1:12" s="83" customFormat="1" ht="23.25" customHeight="1" x14ac:dyDescent="0.2">
      <c r="A75" s="198"/>
      <c r="B75" s="136"/>
      <c r="C75" s="137"/>
      <c r="D75" s="137"/>
      <c r="E75" s="138"/>
      <c r="F75" s="116"/>
      <c r="G75" s="117"/>
      <c r="H75" s="131"/>
      <c r="I75" s="131"/>
      <c r="J75" s="131"/>
      <c r="K75" s="158"/>
    </row>
    <row r="76" spans="1:12" s="83" customFormat="1" ht="23.25" customHeight="1" x14ac:dyDescent="0.2">
      <c r="A76" s="198"/>
      <c r="B76" s="136"/>
      <c r="C76" s="137"/>
      <c r="D76" s="137"/>
      <c r="E76" s="138"/>
      <c r="F76" s="116"/>
      <c r="G76" s="117"/>
      <c r="H76" s="131"/>
      <c r="I76" s="131"/>
      <c r="J76" s="131"/>
      <c r="K76" s="158"/>
    </row>
    <row r="77" spans="1:12" s="83" customFormat="1" ht="23.25" customHeight="1" x14ac:dyDescent="0.2">
      <c r="A77" s="198"/>
      <c r="B77" s="136"/>
      <c r="C77" s="137"/>
      <c r="D77" s="137"/>
      <c r="E77" s="138"/>
      <c r="F77" s="116"/>
      <c r="G77" s="117"/>
      <c r="H77" s="131"/>
      <c r="I77" s="131"/>
      <c r="J77" s="131"/>
      <c r="K77" s="158"/>
    </row>
    <row r="78" spans="1:12" s="83" customFormat="1" ht="23.25" customHeight="1" x14ac:dyDescent="0.2">
      <c r="A78" s="198"/>
      <c r="B78" s="136"/>
      <c r="C78" s="137"/>
      <c r="D78" s="137"/>
      <c r="E78" s="138"/>
      <c r="F78" s="116"/>
      <c r="G78" s="117"/>
      <c r="H78" s="131"/>
      <c r="I78" s="131"/>
      <c r="J78" s="131"/>
      <c r="K78" s="158"/>
    </row>
    <row r="79" spans="1:12" s="83" customFormat="1" ht="23.25" customHeight="1" x14ac:dyDescent="0.2">
      <c r="A79" s="198"/>
      <c r="B79" s="139"/>
      <c r="C79" s="140"/>
      <c r="D79" s="140"/>
      <c r="E79" s="141"/>
      <c r="F79" s="116"/>
      <c r="G79" s="117"/>
      <c r="H79" s="131"/>
      <c r="I79" s="131"/>
      <c r="J79" s="131"/>
      <c r="K79" s="158"/>
    </row>
    <row r="80" spans="1:12" s="83" customFormat="1" ht="28.5" customHeight="1" x14ac:dyDescent="0.2">
      <c r="A80" s="200">
        <f>VLOOKUP(B80,Base!$A$18:$G$92,2,0)</f>
        <v>9</v>
      </c>
      <c r="B80" s="133" t="str">
        <f>IFERROR(VLOOKUP($A$11,Base!$B$2:$S$18,10,0)," ")</f>
        <v>Documentos del beneficiario del pago.</v>
      </c>
      <c r="C80" s="134"/>
      <c r="D80" s="134"/>
      <c r="E80" s="135"/>
      <c r="F80" s="116"/>
      <c r="G80" s="117"/>
      <c r="H80" s="131" t="str">
        <f>IFERROR(VLOOKUP(K80,Base!$B$19:$C$56,2,0)," ")</f>
        <v>Para la creación de contrato, giro de anticipo o primer pago de cada contrato, se requieren los documentos del beneficiario de acuerdo a su naturaleza así:
*Persona Natural: Fotocopia del documento de identificación y Copia del RUT (en caso de no contar con el RUT, el Gestor debe remitir comunicación, indicando los datos completos de la persona natural, es decir: nombre completo, número de identificación, dirección y teléfono), cabe resaltar que esta información es validada con la página de la DIAN. Nota: Es responsabilidad del Gestor informar y remitir al Consorcio FIA el RUT de los contratistas que actualicen o cambien dicho documento, sea por datos básicos o cambio de actividad.
**Persona Jurídica: Certificación de existencia y Representación Legal con vigencia no superior a tres (3) meses, Copia del RUT y Fotocopia del documento de identificación del representante legal.   
***Consorcios /Uniones temporales: Copia del acuerdo consorcial /unión temporal, Copia del registro único tributario (RUT) del Consorcio o Unión Temporal y de los integrantes del mismo.</v>
      </c>
      <c r="I80" s="131"/>
      <c r="J80" s="131"/>
      <c r="K80" s="115">
        <f>A80*1</f>
        <v>9</v>
      </c>
    </row>
    <row r="81" spans="1:11" s="83" customFormat="1" ht="26.45" customHeight="1" x14ac:dyDescent="0.2">
      <c r="A81" s="200"/>
      <c r="B81" s="136"/>
      <c r="C81" s="137"/>
      <c r="D81" s="137"/>
      <c r="E81" s="138"/>
      <c r="F81" s="116"/>
      <c r="G81" s="117"/>
      <c r="H81" s="131"/>
      <c r="I81" s="131"/>
      <c r="J81" s="131"/>
      <c r="K81" s="115"/>
    </row>
    <row r="82" spans="1:11" s="83" customFormat="1" ht="27.75" customHeight="1" x14ac:dyDescent="0.2">
      <c r="A82" s="200"/>
      <c r="B82" s="136"/>
      <c r="C82" s="137"/>
      <c r="D82" s="137"/>
      <c r="E82" s="138"/>
      <c r="F82" s="116"/>
      <c r="G82" s="117"/>
      <c r="H82" s="131"/>
      <c r="I82" s="131"/>
      <c r="J82" s="131"/>
      <c r="K82" s="115"/>
    </row>
    <row r="83" spans="1:11" s="83" customFormat="1" ht="21.2" customHeight="1" x14ac:dyDescent="0.2">
      <c r="A83" s="200"/>
      <c r="B83" s="136"/>
      <c r="C83" s="137"/>
      <c r="D83" s="137"/>
      <c r="E83" s="138"/>
      <c r="F83" s="116"/>
      <c r="G83" s="117"/>
      <c r="H83" s="131"/>
      <c r="I83" s="131"/>
      <c r="J83" s="131"/>
      <c r="K83" s="115"/>
    </row>
    <row r="84" spans="1:11" s="83" customFormat="1" ht="24.75" customHeight="1" x14ac:dyDescent="0.2">
      <c r="A84" s="200"/>
      <c r="B84" s="136"/>
      <c r="C84" s="137"/>
      <c r="D84" s="137"/>
      <c r="E84" s="138"/>
      <c r="F84" s="116"/>
      <c r="G84" s="117"/>
      <c r="H84" s="131"/>
      <c r="I84" s="131"/>
      <c r="J84" s="131"/>
      <c r="K84" s="115"/>
    </row>
    <row r="85" spans="1:11" s="83" customFormat="1" ht="23.25" customHeight="1" x14ac:dyDescent="0.2">
      <c r="A85" s="200"/>
      <c r="B85" s="136"/>
      <c r="C85" s="137"/>
      <c r="D85" s="137"/>
      <c r="E85" s="138"/>
      <c r="F85" s="116"/>
      <c r="G85" s="117"/>
      <c r="H85" s="131"/>
      <c r="I85" s="131"/>
      <c r="J85" s="131"/>
      <c r="K85" s="115"/>
    </row>
    <row r="86" spans="1:11" s="83" customFormat="1" ht="21.2" customHeight="1" x14ac:dyDescent="0.2">
      <c r="A86" s="200"/>
      <c r="B86" s="136"/>
      <c r="C86" s="137"/>
      <c r="D86" s="137"/>
      <c r="E86" s="138"/>
      <c r="F86" s="116"/>
      <c r="G86" s="117"/>
      <c r="H86" s="131"/>
      <c r="I86" s="131"/>
      <c r="J86" s="131"/>
      <c r="K86" s="115"/>
    </row>
    <row r="87" spans="1:11" s="83" customFormat="1" ht="22.7" customHeight="1" x14ac:dyDescent="0.2">
      <c r="A87" s="200"/>
      <c r="B87" s="139"/>
      <c r="C87" s="140"/>
      <c r="D87" s="140"/>
      <c r="E87" s="141"/>
      <c r="F87" s="116"/>
      <c r="G87" s="117"/>
      <c r="H87" s="131"/>
      <c r="I87" s="131"/>
      <c r="J87" s="131"/>
      <c r="K87" s="115"/>
    </row>
    <row r="88" spans="1:11" s="83" customFormat="1" ht="16.5" customHeight="1" x14ac:dyDescent="0.2">
      <c r="A88" s="200">
        <f>VLOOKUP(B88,Base!$A$18:$B$56,2,0)</f>
        <v>10</v>
      </c>
      <c r="B88" s="133" t="str">
        <f>IFERROR(VLOOKUP($A$11,Base!$B$2:$S$18,11,0)," ")</f>
        <v>Copia del contrato, Oferta en firme, Acto administrativo, Convenios y/o cualquier otra forma contractual que haya pactado el GESTOR o el FIDEICOMITENTE.</v>
      </c>
      <c r="C88" s="134"/>
      <c r="D88" s="134"/>
      <c r="E88" s="135"/>
      <c r="F88" s="116"/>
      <c r="G88" s="117"/>
      <c r="H88" s="131" t="str">
        <f>IFERROR(VLOOKUP(K88,Base!$B$19:$C$56,2,0)," ")</f>
        <v xml:space="preserve">*Obligatorio para el registro de contrato
*Para los contratos de mínima cuantía se debe adjuntar la aceptación de la oferta.
*Se debe identificar plenamente que los recursos están destinados al desarrollo y ejecución de los PAP-PDA; así como el No. de CDR soporte de la financiación.  
*En los casos que la contratación se realice por el Municipio o entidad diferente al Departamento y/o Gestor, adjuntar Convenio Interadministrativo o Copia del Acta del Comité del PAP-PDA en la cual se autorizó la mencionada contratación.
*En los casos que aplique adjuntar los modificatorios u otros si al contrato inicial.
*Los gastos por componente variable (desplazamientos), deben estar debidamente soportados en el contrato y/o resolución emitida por la Gobernación. </v>
      </c>
      <c r="I88" s="131"/>
      <c r="J88" s="131"/>
      <c r="K88" s="115">
        <f>A88*1</f>
        <v>10</v>
      </c>
    </row>
    <row r="89" spans="1:11" s="83" customFormat="1" ht="16.5" customHeight="1" x14ac:dyDescent="0.2">
      <c r="A89" s="200"/>
      <c r="B89" s="136"/>
      <c r="C89" s="137"/>
      <c r="D89" s="137"/>
      <c r="E89" s="138"/>
      <c r="F89" s="116"/>
      <c r="G89" s="117"/>
      <c r="H89" s="131"/>
      <c r="I89" s="131"/>
      <c r="J89" s="131"/>
      <c r="K89" s="115"/>
    </row>
    <row r="90" spans="1:11" s="83" customFormat="1" ht="16.5" customHeight="1" x14ac:dyDescent="0.2">
      <c r="A90" s="200"/>
      <c r="B90" s="136"/>
      <c r="C90" s="137"/>
      <c r="D90" s="137"/>
      <c r="E90" s="138"/>
      <c r="F90" s="116"/>
      <c r="G90" s="117"/>
      <c r="H90" s="131"/>
      <c r="I90" s="131"/>
      <c r="J90" s="131"/>
      <c r="K90" s="115"/>
    </row>
    <row r="91" spans="1:11" s="83" customFormat="1" ht="16.5" customHeight="1" x14ac:dyDescent="0.2">
      <c r="A91" s="200"/>
      <c r="B91" s="136"/>
      <c r="C91" s="137"/>
      <c r="D91" s="137"/>
      <c r="E91" s="138"/>
      <c r="F91" s="116"/>
      <c r="G91" s="117"/>
      <c r="H91" s="131"/>
      <c r="I91" s="131"/>
      <c r="J91" s="131"/>
      <c r="K91" s="115"/>
    </row>
    <row r="92" spans="1:11" s="83" customFormat="1" ht="16.5" customHeight="1" x14ac:dyDescent="0.2">
      <c r="A92" s="200"/>
      <c r="B92" s="136"/>
      <c r="C92" s="137"/>
      <c r="D92" s="137"/>
      <c r="E92" s="138"/>
      <c r="F92" s="116"/>
      <c r="G92" s="117"/>
      <c r="H92" s="131"/>
      <c r="I92" s="131"/>
      <c r="J92" s="131"/>
      <c r="K92" s="115"/>
    </row>
    <row r="93" spans="1:11" s="83" customFormat="1" ht="16.5" customHeight="1" x14ac:dyDescent="0.2">
      <c r="A93" s="200"/>
      <c r="B93" s="136"/>
      <c r="C93" s="137"/>
      <c r="D93" s="137"/>
      <c r="E93" s="138"/>
      <c r="F93" s="116"/>
      <c r="G93" s="117"/>
      <c r="H93" s="131"/>
      <c r="I93" s="131"/>
      <c r="J93" s="131"/>
      <c r="K93" s="115"/>
    </row>
    <row r="94" spans="1:11" s="83" customFormat="1" ht="16.5" customHeight="1" x14ac:dyDescent="0.2">
      <c r="A94" s="200"/>
      <c r="B94" s="136"/>
      <c r="C94" s="137"/>
      <c r="D94" s="137"/>
      <c r="E94" s="138"/>
      <c r="F94" s="116"/>
      <c r="G94" s="117"/>
      <c r="H94" s="131"/>
      <c r="I94" s="131"/>
      <c r="J94" s="131"/>
      <c r="K94" s="115"/>
    </row>
    <row r="95" spans="1:11" s="83" customFormat="1" ht="16.5" customHeight="1" x14ac:dyDescent="0.2">
      <c r="A95" s="200"/>
      <c r="B95" s="136"/>
      <c r="C95" s="137"/>
      <c r="D95" s="137"/>
      <c r="E95" s="138"/>
      <c r="F95" s="116"/>
      <c r="G95" s="117"/>
      <c r="H95" s="131"/>
      <c r="I95" s="131"/>
      <c r="J95" s="131"/>
      <c r="K95" s="115"/>
    </row>
    <row r="96" spans="1:11" s="83" customFormat="1" ht="16.5" customHeight="1" x14ac:dyDescent="0.2">
      <c r="A96" s="200"/>
      <c r="B96" s="136"/>
      <c r="C96" s="137"/>
      <c r="D96" s="137"/>
      <c r="E96" s="138"/>
      <c r="F96" s="116"/>
      <c r="G96" s="117"/>
      <c r="H96" s="131"/>
      <c r="I96" s="131"/>
      <c r="J96" s="131"/>
      <c r="K96" s="115"/>
    </row>
    <row r="97" spans="1:11" s="83" customFormat="1" ht="16.5" customHeight="1" x14ac:dyDescent="0.2">
      <c r="A97" s="200"/>
      <c r="B97" s="136"/>
      <c r="C97" s="137"/>
      <c r="D97" s="137"/>
      <c r="E97" s="138"/>
      <c r="F97" s="116"/>
      <c r="G97" s="117"/>
      <c r="H97" s="131"/>
      <c r="I97" s="131"/>
      <c r="J97" s="131"/>
      <c r="K97" s="115"/>
    </row>
    <row r="98" spans="1:11" s="83" customFormat="1" ht="16.5" customHeight="1" x14ac:dyDescent="0.2">
      <c r="A98" s="200"/>
      <c r="B98" s="136"/>
      <c r="C98" s="137"/>
      <c r="D98" s="137"/>
      <c r="E98" s="138"/>
      <c r="F98" s="116"/>
      <c r="G98" s="117"/>
      <c r="H98" s="131"/>
      <c r="I98" s="131"/>
      <c r="J98" s="131"/>
      <c r="K98" s="115"/>
    </row>
    <row r="99" spans="1:11" s="83" customFormat="1" ht="16.5" customHeight="1" x14ac:dyDescent="0.2">
      <c r="A99" s="200"/>
      <c r="B99" s="139"/>
      <c r="C99" s="140"/>
      <c r="D99" s="140"/>
      <c r="E99" s="141"/>
      <c r="F99" s="116"/>
      <c r="G99" s="117"/>
      <c r="H99" s="131"/>
      <c r="I99" s="131"/>
      <c r="J99" s="131"/>
      <c r="K99" s="115"/>
    </row>
    <row r="100" spans="1:11" s="83" customFormat="1" ht="20.25" customHeight="1" x14ac:dyDescent="0.2">
      <c r="A100" s="201">
        <f>VLOOKUP(B100,Base!$A$19:$D$56,2,0)</f>
        <v>11</v>
      </c>
      <c r="B100" s="133" t="str">
        <f>IFERROR(VLOOKUP($A$11,Base!$B$2:$S$18,12,0)," ")</f>
        <v xml:space="preserve">Designación de interventor o supervisor de contrato, con copia de Cédula, RUT y Certificado de Existencia y Representación Legal no superior a tres (3) meses. </v>
      </c>
      <c r="C100" s="134"/>
      <c r="D100" s="134"/>
      <c r="E100" s="135"/>
      <c r="F100" s="116"/>
      <c r="G100" s="117"/>
      <c r="H100" s="131" t="str">
        <f>IFERROR(VLOOKUP(K100,Base!$B$19:$C$56,2,0)," ")</f>
        <v>La designación se puede informar según lo indique el contrato, en cualquiera de las siguientes alternativas:
1. Designación mediante carta.
2. Designación incorporada en el contrato.
3. Designación mediante contrato de interventoría, el cual se debe anexar.
4. En los casos que el contrato indique el cargo del funcionario que se desempeñara como supervisor, se debe anexar copia de nombramiento del mismo.
*Si el interventor o supervisor cambia durante la ejecución del contrato se debe remitir la designación actualizada, copia de documento de identificación, copia de RUT y Certificado de Existencia y Representación Legal no superior a tres (3) meses, en los casos que aplique.
*A partir del segundo (02) pago una vez se cambia de Supervisor y/o Interventor, indicar en la Orden de Pago en el campo de Observaciones, la fecha y nombre del nuevo Supervisor y/o Interventor.
Nota: Es responsabilidad del Gestor informar y remitir al Consorcio FIA el RUT de los contratistas que actualicen o cambien dicho documento, sea por datos básicos o cambio de actividad.</v>
      </c>
      <c r="I100" s="131"/>
      <c r="J100" s="131"/>
      <c r="K100" s="115">
        <f>A100*1</f>
        <v>11</v>
      </c>
    </row>
    <row r="101" spans="1:11" s="83" customFormat="1" ht="20.25" customHeight="1" x14ac:dyDescent="0.2">
      <c r="A101" s="201"/>
      <c r="B101" s="136"/>
      <c r="C101" s="137"/>
      <c r="D101" s="137"/>
      <c r="E101" s="138"/>
      <c r="F101" s="116"/>
      <c r="G101" s="117"/>
      <c r="H101" s="131"/>
      <c r="I101" s="131"/>
      <c r="J101" s="131"/>
      <c r="K101" s="115"/>
    </row>
    <row r="102" spans="1:11" s="83" customFormat="1" ht="20.25" customHeight="1" x14ac:dyDescent="0.2">
      <c r="A102" s="201"/>
      <c r="B102" s="136"/>
      <c r="C102" s="137"/>
      <c r="D102" s="137"/>
      <c r="E102" s="138"/>
      <c r="F102" s="116"/>
      <c r="G102" s="117"/>
      <c r="H102" s="131"/>
      <c r="I102" s="131"/>
      <c r="J102" s="131"/>
      <c r="K102" s="115"/>
    </row>
    <row r="103" spans="1:11" s="83" customFormat="1" ht="20.25" customHeight="1" x14ac:dyDescent="0.2">
      <c r="A103" s="201"/>
      <c r="B103" s="136"/>
      <c r="C103" s="137"/>
      <c r="D103" s="137"/>
      <c r="E103" s="138"/>
      <c r="F103" s="116"/>
      <c r="G103" s="117"/>
      <c r="H103" s="131"/>
      <c r="I103" s="131"/>
      <c r="J103" s="131"/>
      <c r="K103" s="115"/>
    </row>
    <row r="104" spans="1:11" s="83" customFormat="1" ht="20.25" customHeight="1" x14ac:dyDescent="0.2">
      <c r="A104" s="201"/>
      <c r="B104" s="136"/>
      <c r="C104" s="137"/>
      <c r="D104" s="137"/>
      <c r="E104" s="138"/>
      <c r="F104" s="116"/>
      <c r="G104" s="117"/>
      <c r="H104" s="131"/>
      <c r="I104" s="131"/>
      <c r="J104" s="131"/>
      <c r="K104" s="115"/>
    </row>
    <row r="105" spans="1:11" s="83" customFormat="1" ht="20.25" customHeight="1" x14ac:dyDescent="0.2">
      <c r="A105" s="201"/>
      <c r="B105" s="136"/>
      <c r="C105" s="137"/>
      <c r="D105" s="137"/>
      <c r="E105" s="138"/>
      <c r="F105" s="116"/>
      <c r="G105" s="117"/>
      <c r="H105" s="131"/>
      <c r="I105" s="131"/>
      <c r="J105" s="131"/>
      <c r="K105" s="115"/>
    </row>
    <row r="106" spans="1:11" s="83" customFormat="1" ht="20.25" customHeight="1" x14ac:dyDescent="0.2">
      <c r="A106" s="201"/>
      <c r="B106" s="136"/>
      <c r="C106" s="137"/>
      <c r="D106" s="137"/>
      <c r="E106" s="138"/>
      <c r="F106" s="116"/>
      <c r="G106" s="117"/>
      <c r="H106" s="131"/>
      <c r="I106" s="131"/>
      <c r="J106" s="131"/>
      <c r="K106" s="115"/>
    </row>
    <row r="107" spans="1:11" s="83" customFormat="1" ht="20.25" customHeight="1" x14ac:dyDescent="0.2">
      <c r="A107" s="201"/>
      <c r="B107" s="136"/>
      <c r="C107" s="137"/>
      <c r="D107" s="137"/>
      <c r="E107" s="138"/>
      <c r="F107" s="116"/>
      <c r="G107" s="117"/>
      <c r="H107" s="131"/>
      <c r="I107" s="131"/>
      <c r="J107" s="131"/>
      <c r="K107" s="115"/>
    </row>
    <row r="108" spans="1:11" s="83" customFormat="1" ht="20.25" customHeight="1" x14ac:dyDescent="0.2">
      <c r="A108" s="201"/>
      <c r="B108" s="136"/>
      <c r="C108" s="137"/>
      <c r="D108" s="137"/>
      <c r="E108" s="138"/>
      <c r="F108" s="116"/>
      <c r="G108" s="117"/>
      <c r="H108" s="131"/>
      <c r="I108" s="131"/>
      <c r="J108" s="131"/>
      <c r="K108" s="115"/>
    </row>
    <row r="109" spans="1:11" s="83" customFormat="1" ht="20.25" customHeight="1" x14ac:dyDescent="0.2">
      <c r="A109" s="201"/>
      <c r="B109" s="139"/>
      <c r="C109" s="140"/>
      <c r="D109" s="140"/>
      <c r="E109" s="141"/>
      <c r="F109" s="116"/>
      <c r="G109" s="117"/>
      <c r="H109" s="131"/>
      <c r="I109" s="131"/>
      <c r="J109" s="131"/>
      <c r="K109" s="115"/>
    </row>
    <row r="110" spans="1:11" s="83" customFormat="1" ht="12.75" customHeight="1" x14ac:dyDescent="0.2">
      <c r="A110" s="200">
        <f>VLOOKUP(B110,Base!$A$19:$C$56,2,0)</f>
        <v>12</v>
      </c>
      <c r="B110" s="133" t="str">
        <f>IFERROR(VLOOKUP($A$11,Base!$B$2:$S$18,13,0),"")</f>
        <v>Copia del Acta Inicio</v>
      </c>
      <c r="C110" s="134"/>
      <c r="D110" s="134"/>
      <c r="E110" s="135"/>
      <c r="F110" s="116"/>
      <c r="G110" s="117"/>
      <c r="H110" s="131" t="str">
        <f>IFERROR(VLOOKUP(K110,Base!$B$19:$D$56,2,0)," ")</f>
        <v>*Requeridas para la creación del contrato, giro del anticipo y primer pago de cada contrato.
*Para el giro de anticipos adjuntar el documento soporte según lo establecido el contrato. (Acta de inicio y/o plan de inversión del anticipo firmada por el Supervisor o Interventor).</v>
      </c>
      <c r="I110" s="131"/>
      <c r="J110" s="131"/>
      <c r="K110" s="115">
        <f>A110*1</f>
        <v>12</v>
      </c>
    </row>
    <row r="111" spans="1:11" s="83" customFormat="1" ht="12.75" customHeight="1" x14ac:dyDescent="0.2">
      <c r="A111" s="200"/>
      <c r="B111" s="136"/>
      <c r="C111" s="137"/>
      <c r="D111" s="137"/>
      <c r="E111" s="138"/>
      <c r="F111" s="116"/>
      <c r="G111" s="117"/>
      <c r="H111" s="131"/>
      <c r="I111" s="131"/>
      <c r="J111" s="131"/>
      <c r="K111" s="115"/>
    </row>
    <row r="112" spans="1:11" s="83" customFormat="1" ht="12.75" customHeight="1" x14ac:dyDescent="0.2">
      <c r="A112" s="200"/>
      <c r="B112" s="136"/>
      <c r="C112" s="137"/>
      <c r="D112" s="137"/>
      <c r="E112" s="138"/>
      <c r="F112" s="116"/>
      <c r="G112" s="117"/>
      <c r="H112" s="131"/>
      <c r="I112" s="131"/>
      <c r="J112" s="131"/>
      <c r="K112" s="115"/>
    </row>
    <row r="113" spans="1:11" s="83" customFormat="1" ht="12.75" customHeight="1" x14ac:dyDescent="0.2">
      <c r="A113" s="200"/>
      <c r="B113" s="136"/>
      <c r="C113" s="137"/>
      <c r="D113" s="137"/>
      <c r="E113" s="138"/>
      <c r="F113" s="116"/>
      <c r="G113" s="117"/>
      <c r="H113" s="131"/>
      <c r="I113" s="131"/>
      <c r="J113" s="131"/>
      <c r="K113" s="115"/>
    </row>
    <row r="114" spans="1:11" s="83" customFormat="1" ht="12.75" customHeight="1" x14ac:dyDescent="0.2">
      <c r="A114" s="200"/>
      <c r="B114" s="136"/>
      <c r="C114" s="137"/>
      <c r="D114" s="137"/>
      <c r="E114" s="138"/>
      <c r="F114" s="116"/>
      <c r="G114" s="117"/>
      <c r="H114" s="131"/>
      <c r="I114" s="131"/>
      <c r="J114" s="131"/>
      <c r="K114" s="115"/>
    </row>
    <row r="115" spans="1:11" s="83" customFormat="1" ht="12.75" customHeight="1" x14ac:dyDescent="0.2">
      <c r="A115" s="200"/>
      <c r="B115" s="139"/>
      <c r="C115" s="140"/>
      <c r="D115" s="140"/>
      <c r="E115" s="141"/>
      <c r="F115" s="116"/>
      <c r="G115" s="117"/>
      <c r="H115" s="131"/>
      <c r="I115" s="131"/>
      <c r="J115" s="131"/>
      <c r="K115" s="115"/>
    </row>
    <row r="116" spans="1:11" s="83" customFormat="1" ht="16.5" customHeight="1" x14ac:dyDescent="0.2">
      <c r="A116" s="200">
        <f>VLOOKUP(B116,Base!$A$19:$C$56,2,0)</f>
        <v>13</v>
      </c>
      <c r="B116" s="133" t="str">
        <f>IFERROR(VLOOKUP($A$11,Base!$B$2:$S$18,14,0)," ")</f>
        <v>Copia de Acta parcial o Certificación de Cumplimiento</v>
      </c>
      <c r="C116" s="134"/>
      <c r="D116" s="134"/>
      <c r="E116" s="135"/>
      <c r="F116" s="116"/>
      <c r="G116" s="117"/>
      <c r="H116" s="131" t="str">
        <f>IFERROR(VLOOKUP(K116,Base!$B$19:$C$56,2,0)," ")</f>
        <v>*Anexar copia del Acta Parcial, Acta de Entrega o Certificación de Cumplimiento, en la cual se debe identificar claramente el número de acta, el valor a pagar, Número de Contrato, Nombre y Nit del Contratista, cuando aplique, valor de la amortización del anticipo; para los casos que los pagos se financien con recursos de municipios, el acta se debe indicar el valor a pagar por cada uno de los municipios.
*El documento debe encontrarse completo y debidamente suscrito por el Interventor o Supervisor, el cual debe ser legible. 
*En el evento en que el Interventor o Supervisor que firma el Acta, sea diferente a quien suscriba la orden de pago, se deberá anexar para cada orden de pago documento que aclare o soporte tal situación; para los casos que aplique, adjuntar aceptación por parte del contratante.</v>
      </c>
      <c r="I116" s="131"/>
      <c r="J116" s="131"/>
      <c r="K116" s="115">
        <f>A116*1</f>
        <v>13</v>
      </c>
    </row>
    <row r="117" spans="1:11" s="83" customFormat="1" ht="16.5" customHeight="1" x14ac:dyDescent="0.2">
      <c r="A117" s="200"/>
      <c r="B117" s="136"/>
      <c r="C117" s="137"/>
      <c r="D117" s="137"/>
      <c r="E117" s="138"/>
      <c r="F117" s="116"/>
      <c r="G117" s="117"/>
      <c r="H117" s="131"/>
      <c r="I117" s="131"/>
      <c r="J117" s="131"/>
      <c r="K117" s="115"/>
    </row>
    <row r="118" spans="1:11" s="83" customFormat="1" ht="16.5" customHeight="1" x14ac:dyDescent="0.2">
      <c r="A118" s="200"/>
      <c r="B118" s="136"/>
      <c r="C118" s="137"/>
      <c r="D118" s="137"/>
      <c r="E118" s="138"/>
      <c r="F118" s="116"/>
      <c r="G118" s="117"/>
      <c r="H118" s="131"/>
      <c r="I118" s="131"/>
      <c r="J118" s="131"/>
      <c r="K118" s="115"/>
    </row>
    <row r="119" spans="1:11" s="83" customFormat="1" ht="16.5" customHeight="1" x14ac:dyDescent="0.2">
      <c r="A119" s="200"/>
      <c r="B119" s="136"/>
      <c r="C119" s="137"/>
      <c r="D119" s="137"/>
      <c r="E119" s="138"/>
      <c r="F119" s="116"/>
      <c r="G119" s="117"/>
      <c r="H119" s="131"/>
      <c r="I119" s="131"/>
      <c r="J119" s="131"/>
      <c r="K119" s="115"/>
    </row>
    <row r="120" spans="1:11" s="83" customFormat="1" ht="16.5" customHeight="1" x14ac:dyDescent="0.2">
      <c r="A120" s="200"/>
      <c r="B120" s="136"/>
      <c r="C120" s="137"/>
      <c r="D120" s="137"/>
      <c r="E120" s="138"/>
      <c r="F120" s="116"/>
      <c r="G120" s="117"/>
      <c r="H120" s="131"/>
      <c r="I120" s="131"/>
      <c r="J120" s="131"/>
      <c r="K120" s="115"/>
    </row>
    <row r="121" spans="1:11" s="83" customFormat="1" ht="16.5" customHeight="1" x14ac:dyDescent="0.2">
      <c r="A121" s="200"/>
      <c r="B121" s="136"/>
      <c r="C121" s="137"/>
      <c r="D121" s="137"/>
      <c r="E121" s="138"/>
      <c r="F121" s="116"/>
      <c r="G121" s="117"/>
      <c r="H121" s="131"/>
      <c r="I121" s="131"/>
      <c r="J121" s="131"/>
      <c r="K121" s="115"/>
    </row>
    <row r="122" spans="1:11" s="83" customFormat="1" ht="16.5" customHeight="1" x14ac:dyDescent="0.2">
      <c r="A122" s="200"/>
      <c r="B122" s="136"/>
      <c r="C122" s="137"/>
      <c r="D122" s="137"/>
      <c r="E122" s="138"/>
      <c r="F122" s="116"/>
      <c r="G122" s="117"/>
      <c r="H122" s="131"/>
      <c r="I122" s="131"/>
      <c r="J122" s="131"/>
      <c r="K122" s="115"/>
    </row>
    <row r="123" spans="1:11" s="83" customFormat="1" ht="16.5" customHeight="1" x14ac:dyDescent="0.2">
      <c r="A123" s="200"/>
      <c r="B123" s="136"/>
      <c r="C123" s="137"/>
      <c r="D123" s="137"/>
      <c r="E123" s="138"/>
      <c r="F123" s="116"/>
      <c r="G123" s="117"/>
      <c r="H123" s="131"/>
      <c r="I123" s="131"/>
      <c r="J123" s="131"/>
      <c r="K123" s="115"/>
    </row>
    <row r="124" spans="1:11" s="83" customFormat="1" ht="16.5" customHeight="1" x14ac:dyDescent="0.2">
      <c r="A124" s="200"/>
      <c r="B124" s="136"/>
      <c r="C124" s="137"/>
      <c r="D124" s="137"/>
      <c r="E124" s="138"/>
      <c r="F124" s="116"/>
      <c r="G124" s="117"/>
      <c r="H124" s="131"/>
      <c r="I124" s="131"/>
      <c r="J124" s="131"/>
      <c r="K124" s="115"/>
    </row>
    <row r="125" spans="1:11" s="83" customFormat="1" ht="16.5" customHeight="1" x14ac:dyDescent="0.2">
      <c r="A125" s="200"/>
      <c r="B125" s="139"/>
      <c r="C125" s="140"/>
      <c r="D125" s="140"/>
      <c r="E125" s="141"/>
      <c r="F125" s="116"/>
      <c r="G125" s="117"/>
      <c r="H125" s="131"/>
      <c r="I125" s="131"/>
      <c r="J125" s="131"/>
      <c r="K125" s="115"/>
    </row>
    <row r="126" spans="1:11" s="83" customFormat="1" ht="25.5" customHeight="1" x14ac:dyDescent="0.2">
      <c r="A126" s="200">
        <f>VLOOKUP(B126,Base!$A$19:$C$56,2,0)</f>
        <v>15</v>
      </c>
      <c r="B126" s="133" t="str">
        <f>IFERROR(VLOOKUP($A$11,Base!$B$2:$S$18,15,0)," ")</f>
        <v>Formalidades de Impuestos</v>
      </c>
      <c r="C126" s="134"/>
      <c r="D126" s="134"/>
      <c r="E126" s="135"/>
      <c r="F126" s="116"/>
      <c r="G126" s="117"/>
      <c r="H126" s="131" t="str">
        <f>IFERROR(VLOOKUP(K126,Base!$B$19:$C$52,2,0)," ")</f>
        <v>*Las formalidades de los Municipios y/o Departamentos deben corresponder a las vigentes en cada Entidad Territorial.
*La documentación que conforma las formalidades son: Estatuto de Rentas, Ordenanzas de Estampillas Departamentales o Municipales, Calendario Tributario, Certificaciones Bancarias, Formulario de RETEICA.
*En el evento en que la información contenida en el Estatuto de Rentas no precise algún dato para efectos de la liquidación y declaración de la RETENCIÓN DE ICA, se debe anexar Certificación del Secretario de Hacienda o Tesorero, en la cual indique los datos faltantes.
*Para el caso de los municipios, que señalen que para la presentación de la declaración de la Retención de ICA se deba realizar por medio de formulario se deberá remitir el original del mismo y en los casos que este proceso se realice a través de página web se deberá informar el procedimiento pertinente.
*Reporte de Medios Magnéticos: Si en el municipio se encuentra reglamentada la presentación de Información Exógena, por concepto de Reteica, se debe remitir la normatividad, formatos, procedimiento y fecha de vencimiento para la presentación.
Nota: Las formalidades se deben adjuntar a los primeros pagos de cada contrato y se deben actualizar anualmente, se pueden remitir en CD, por correo electrónico a las Direcciones de PDA, o en físico.</v>
      </c>
      <c r="I126" s="131"/>
      <c r="J126" s="131"/>
      <c r="K126" s="115">
        <f>A126*1</f>
        <v>15</v>
      </c>
    </row>
    <row r="127" spans="1:11" s="83" customFormat="1" ht="20.25" customHeight="1" x14ac:dyDescent="0.2">
      <c r="A127" s="200"/>
      <c r="B127" s="136"/>
      <c r="C127" s="137"/>
      <c r="D127" s="137"/>
      <c r="E127" s="138"/>
      <c r="F127" s="116"/>
      <c r="G127" s="117"/>
      <c r="H127" s="131"/>
      <c r="I127" s="131"/>
      <c r="J127" s="131"/>
      <c r="K127" s="115"/>
    </row>
    <row r="128" spans="1:11" s="83" customFormat="1" ht="23.25" customHeight="1" x14ac:dyDescent="0.2">
      <c r="A128" s="200"/>
      <c r="B128" s="136"/>
      <c r="C128" s="137"/>
      <c r="D128" s="137"/>
      <c r="E128" s="138"/>
      <c r="F128" s="116"/>
      <c r="G128" s="117"/>
      <c r="H128" s="131"/>
      <c r="I128" s="131"/>
      <c r="J128" s="131"/>
      <c r="K128" s="115"/>
    </row>
    <row r="129" spans="1:12" s="83" customFormat="1" ht="21.75" customHeight="1" x14ac:dyDescent="0.2">
      <c r="A129" s="200"/>
      <c r="B129" s="136"/>
      <c r="C129" s="137"/>
      <c r="D129" s="137"/>
      <c r="E129" s="138"/>
      <c r="F129" s="116"/>
      <c r="G129" s="117"/>
      <c r="H129" s="131"/>
      <c r="I129" s="131"/>
      <c r="J129" s="131"/>
      <c r="K129" s="115"/>
    </row>
    <row r="130" spans="1:12" s="83" customFormat="1" ht="23.25" customHeight="1" x14ac:dyDescent="0.2">
      <c r="A130" s="200"/>
      <c r="B130" s="136"/>
      <c r="C130" s="137"/>
      <c r="D130" s="137"/>
      <c r="E130" s="138"/>
      <c r="F130" s="116"/>
      <c r="G130" s="117"/>
      <c r="H130" s="131"/>
      <c r="I130" s="131"/>
      <c r="J130" s="131"/>
      <c r="K130" s="115"/>
    </row>
    <row r="131" spans="1:12" s="83" customFormat="1" ht="18" customHeight="1" x14ac:dyDescent="0.2">
      <c r="A131" s="200"/>
      <c r="B131" s="136"/>
      <c r="C131" s="137"/>
      <c r="D131" s="137"/>
      <c r="E131" s="138"/>
      <c r="F131" s="116"/>
      <c r="G131" s="117"/>
      <c r="H131" s="131"/>
      <c r="I131" s="131"/>
      <c r="J131" s="131"/>
      <c r="K131" s="115"/>
      <c r="L131" s="93"/>
    </row>
    <row r="132" spans="1:12" s="83" customFormat="1" ht="21" customHeight="1" x14ac:dyDescent="0.2">
      <c r="A132" s="200"/>
      <c r="B132" s="136"/>
      <c r="C132" s="137"/>
      <c r="D132" s="137"/>
      <c r="E132" s="138"/>
      <c r="F132" s="116"/>
      <c r="G132" s="117"/>
      <c r="H132" s="131"/>
      <c r="I132" s="131"/>
      <c r="J132" s="131"/>
      <c r="K132" s="115"/>
    </row>
    <row r="133" spans="1:12" s="83" customFormat="1" ht="18" customHeight="1" x14ac:dyDescent="0.2">
      <c r="A133" s="200"/>
      <c r="B133" s="136"/>
      <c r="C133" s="137"/>
      <c r="D133" s="137"/>
      <c r="E133" s="138"/>
      <c r="F133" s="116"/>
      <c r="G133" s="117"/>
      <c r="H133" s="131"/>
      <c r="I133" s="131"/>
      <c r="J133" s="131"/>
      <c r="K133" s="115"/>
    </row>
    <row r="134" spans="1:12" s="83" customFormat="1" ht="28.5" customHeight="1" x14ac:dyDescent="0.2">
      <c r="A134" s="200"/>
      <c r="B134" s="139"/>
      <c r="C134" s="140"/>
      <c r="D134" s="140"/>
      <c r="E134" s="141"/>
      <c r="F134" s="116"/>
      <c r="G134" s="117"/>
      <c r="H134" s="131"/>
      <c r="I134" s="131"/>
      <c r="J134" s="131"/>
      <c r="K134" s="115"/>
    </row>
    <row r="135" spans="1:12" s="83" customFormat="1" ht="15" customHeight="1" x14ac:dyDescent="0.2">
      <c r="A135" s="202">
        <f>VLOOKUP(B135,Base!$A$19:$C$56,2,0)</f>
        <v>16</v>
      </c>
      <c r="B135" s="127" t="str">
        <f>IFERROR(VLOOKUP($A$11,Base!$B$2:$S$18,16,0)," ")</f>
        <v>Soportes de Pago de Impuesto</v>
      </c>
      <c r="C135" s="128"/>
      <c r="D135" s="128"/>
      <c r="E135" s="128"/>
      <c r="F135" s="116"/>
      <c r="G135" s="117"/>
      <c r="H135" s="118" t="str">
        <f>IFERROR(VLOOKUP(K135,Base!$B$19:$C$58,2,0)," ")</f>
        <v>En los casos en que se realice el pago directo de Impuestos (Estampillas Municipales o Departamentales, Retención de ICA) por parte del contratista ante las entidades recaudadoras - Secretarías de Hacienda o Tesorerías de los Entes Territoriales, según normatividad vigente, se deberá adjuntar copia del soporte de pago.</v>
      </c>
      <c r="I135" s="119"/>
      <c r="J135" s="120"/>
      <c r="K135" s="84">
        <f>A135*1</f>
        <v>16</v>
      </c>
    </row>
    <row r="136" spans="1:12" s="83" customFormat="1" ht="15" customHeight="1" x14ac:dyDescent="0.2">
      <c r="A136" s="202"/>
      <c r="B136" s="129"/>
      <c r="C136" s="130"/>
      <c r="D136" s="130"/>
      <c r="E136" s="130"/>
      <c r="F136" s="116"/>
      <c r="G136" s="117"/>
      <c r="H136" s="121"/>
      <c r="I136" s="122"/>
      <c r="J136" s="123"/>
      <c r="K136" s="84"/>
    </row>
    <row r="137" spans="1:12" s="83" customFormat="1" ht="15" customHeight="1" x14ac:dyDescent="0.2">
      <c r="A137" s="202"/>
      <c r="B137" s="129"/>
      <c r="C137" s="130"/>
      <c r="D137" s="130"/>
      <c r="E137" s="130"/>
      <c r="F137" s="116"/>
      <c r="G137" s="117"/>
      <c r="H137" s="121"/>
      <c r="I137" s="122"/>
      <c r="J137" s="123"/>
      <c r="K137" s="84"/>
    </row>
    <row r="138" spans="1:12" s="83" customFormat="1" ht="15" customHeight="1" x14ac:dyDescent="0.2">
      <c r="A138" s="202"/>
      <c r="B138" s="129"/>
      <c r="C138" s="130"/>
      <c r="D138" s="130"/>
      <c r="E138" s="130"/>
      <c r="F138" s="116"/>
      <c r="G138" s="117"/>
      <c r="H138" s="121"/>
      <c r="I138" s="122"/>
      <c r="J138" s="123"/>
      <c r="K138" s="84"/>
    </row>
    <row r="139" spans="1:12" s="83" customFormat="1" ht="15" customHeight="1" x14ac:dyDescent="0.2">
      <c r="A139" s="202"/>
      <c r="B139" s="129"/>
      <c r="C139" s="130"/>
      <c r="D139" s="130"/>
      <c r="E139" s="130"/>
      <c r="F139" s="116"/>
      <c r="G139" s="117"/>
      <c r="H139" s="121"/>
      <c r="I139" s="122"/>
      <c r="J139" s="123"/>
      <c r="K139" s="84"/>
    </row>
    <row r="140" spans="1:12" s="83" customFormat="1" ht="15" customHeight="1" x14ac:dyDescent="0.2">
      <c r="A140" s="202"/>
      <c r="B140" s="129"/>
      <c r="C140" s="130"/>
      <c r="D140" s="130"/>
      <c r="E140" s="130"/>
      <c r="F140" s="116"/>
      <c r="G140" s="117"/>
      <c r="H140" s="121"/>
      <c r="I140" s="122"/>
      <c r="J140" s="123"/>
      <c r="K140" s="84"/>
    </row>
    <row r="141" spans="1:12" s="83" customFormat="1" ht="15" customHeight="1" x14ac:dyDescent="0.2">
      <c r="A141" s="202"/>
      <c r="B141" s="129"/>
      <c r="C141" s="130"/>
      <c r="D141" s="130"/>
      <c r="E141" s="130"/>
      <c r="F141" s="116"/>
      <c r="G141" s="117"/>
      <c r="H141" s="121"/>
      <c r="I141" s="122"/>
      <c r="J141" s="123"/>
      <c r="K141" s="84"/>
    </row>
    <row r="142" spans="1:12" s="83" customFormat="1" ht="16.5" customHeight="1" x14ac:dyDescent="0.2">
      <c r="A142" s="202">
        <f>VLOOKUP(B142,Base!$A$19:$C$56,2,0)</f>
        <v>17</v>
      </c>
      <c r="B142" s="98" t="str">
        <f>IFERROR(VLOOKUP($A$11,Base!$B$2:$S$18,17,0)," ")</f>
        <v>Tarjeta de registro de firmas por parte del Ordenador del Gasto, Interventor y/o Supervisor.</v>
      </c>
      <c r="C142" s="99"/>
      <c r="D142" s="99"/>
      <c r="E142" s="100"/>
      <c r="F142" s="116"/>
      <c r="G142" s="117"/>
      <c r="H142" s="118" t="str">
        <f>IFERROR(VLOOKUP(K142,Base!$B$19:$C$58,2,0)," ")</f>
        <v>*Tarjeta de firmas completamente diligenciadas conforme con la guía publicada en la página Web del Consorcio FIA (www.consorciofia.com)
*Por cada supervisor y/o interventor se debe anexar una tarjeta de firmas, en la cual se registre la firma y huella, esta debe ser remitida junto a la orden de pago o con antelación.
*Si el ordenador del gasto, interventor o supervisor cambia durante la ejecución del contrato se debe remitir tarjeta de firmas actualizada junto con los documentos soportes y adjuntarla a la orden de pago o enviarla con anterioridad. Nota: El registro de la firma se debe realizar una sola vez, salvo que se requiera actualizar; si las personas que firman la OP ya tienen la firma registrada y activa, no se requiere adjuntar una nueva tarjeta.</v>
      </c>
      <c r="I142" s="119"/>
      <c r="J142" s="120"/>
      <c r="K142" s="84">
        <f>A142*1</f>
        <v>17</v>
      </c>
    </row>
    <row r="143" spans="1:12" s="83" customFormat="1" ht="16.5" customHeight="1" x14ac:dyDescent="0.2">
      <c r="A143" s="202"/>
      <c r="B143" s="101"/>
      <c r="C143" s="102"/>
      <c r="D143" s="102"/>
      <c r="E143" s="103"/>
      <c r="F143" s="116"/>
      <c r="G143" s="117"/>
      <c r="H143" s="121"/>
      <c r="I143" s="122"/>
      <c r="J143" s="123"/>
      <c r="K143" s="84"/>
    </row>
    <row r="144" spans="1:12" s="83" customFormat="1" ht="16.5" customHeight="1" x14ac:dyDescent="0.2">
      <c r="A144" s="202"/>
      <c r="B144" s="101"/>
      <c r="C144" s="102"/>
      <c r="D144" s="102"/>
      <c r="E144" s="103"/>
      <c r="F144" s="116"/>
      <c r="G144" s="117"/>
      <c r="H144" s="121"/>
      <c r="I144" s="122"/>
      <c r="J144" s="123"/>
      <c r="K144" s="84"/>
    </row>
    <row r="145" spans="1:11" s="83" customFormat="1" ht="16.5" customHeight="1" x14ac:dyDescent="0.2">
      <c r="A145" s="202"/>
      <c r="B145" s="101"/>
      <c r="C145" s="102"/>
      <c r="D145" s="102"/>
      <c r="E145" s="103"/>
      <c r="F145" s="116"/>
      <c r="G145" s="117"/>
      <c r="H145" s="121"/>
      <c r="I145" s="122"/>
      <c r="J145" s="123"/>
      <c r="K145" s="84"/>
    </row>
    <row r="146" spans="1:11" s="83" customFormat="1" ht="16.5" customHeight="1" x14ac:dyDescent="0.2">
      <c r="A146" s="202"/>
      <c r="B146" s="101"/>
      <c r="C146" s="102"/>
      <c r="D146" s="102"/>
      <c r="E146" s="103"/>
      <c r="F146" s="116"/>
      <c r="G146" s="117"/>
      <c r="H146" s="121"/>
      <c r="I146" s="122"/>
      <c r="J146" s="123"/>
      <c r="K146" s="84"/>
    </row>
    <row r="147" spans="1:11" s="83" customFormat="1" ht="16.5" customHeight="1" x14ac:dyDescent="0.2">
      <c r="A147" s="202"/>
      <c r="B147" s="101"/>
      <c r="C147" s="102"/>
      <c r="D147" s="102"/>
      <c r="E147" s="103"/>
      <c r="F147" s="116"/>
      <c r="G147" s="117"/>
      <c r="H147" s="121"/>
      <c r="I147" s="122"/>
      <c r="J147" s="123"/>
      <c r="K147" s="84"/>
    </row>
    <row r="148" spans="1:11" s="83" customFormat="1" ht="16.5" customHeight="1" x14ac:dyDescent="0.2">
      <c r="A148" s="202"/>
      <c r="B148" s="101"/>
      <c r="C148" s="102"/>
      <c r="D148" s="102"/>
      <c r="E148" s="103"/>
      <c r="F148" s="116"/>
      <c r="G148" s="117"/>
      <c r="H148" s="121"/>
      <c r="I148" s="122"/>
      <c r="J148" s="123"/>
      <c r="K148" s="84"/>
    </row>
    <row r="149" spans="1:11" s="83" customFormat="1" ht="16.5" customHeight="1" x14ac:dyDescent="0.2">
      <c r="A149" s="202"/>
      <c r="B149" s="192"/>
      <c r="C149" s="193"/>
      <c r="D149" s="193"/>
      <c r="E149" s="194"/>
      <c r="F149" s="116"/>
      <c r="G149" s="117"/>
      <c r="H149" s="124"/>
      <c r="I149" s="125"/>
      <c r="J149" s="126"/>
      <c r="K149" s="84"/>
    </row>
    <row r="150" spans="1:11" s="83" customFormat="1" ht="15" customHeight="1" x14ac:dyDescent="0.2">
      <c r="A150" s="202">
        <f>VLOOKUP(B150,Base!$A$19:$C$56,2,0)</f>
        <v>18</v>
      </c>
      <c r="B150" s="98" t="str">
        <f>IFERROR(VLOOKUP($A$11,Base!$B$2:$S$18,18,0)," ")</f>
        <v>Nota Primer Pago</v>
      </c>
      <c r="C150" s="99"/>
      <c r="D150" s="99"/>
      <c r="E150" s="100"/>
      <c r="F150" s="104"/>
      <c r="G150" s="105"/>
      <c r="H150" s="106" t="str">
        <f>IFERROR(VLOOKUP(K150,Base!$B$19:$C$58,2,0)," ")</f>
        <v xml:space="preserve">Tenga en cuenta que si el pago corresponde a Embargos o Autorización de Pago a Tercero, debe adjuntar esta lista de documentos y consultar los adicionales descritos en la lista correspondiente a cada pago. </v>
      </c>
      <c r="I150" s="107"/>
      <c r="J150" s="108"/>
      <c r="K150" s="84">
        <f>A150*1</f>
        <v>18</v>
      </c>
    </row>
    <row r="151" spans="1:11" s="83" customFormat="1" ht="15" customHeight="1" x14ac:dyDescent="0.2">
      <c r="A151" s="202"/>
      <c r="B151" s="101"/>
      <c r="C151" s="102"/>
      <c r="D151" s="102"/>
      <c r="E151" s="103"/>
      <c r="F151" s="104"/>
      <c r="G151" s="105"/>
      <c r="H151" s="109"/>
      <c r="I151" s="110"/>
      <c r="J151" s="111"/>
      <c r="K151" s="84"/>
    </row>
    <row r="152" spans="1:11" s="83" customFormat="1" ht="15" customHeight="1" x14ac:dyDescent="0.2">
      <c r="A152" s="202"/>
      <c r="B152" s="101"/>
      <c r="C152" s="102"/>
      <c r="D152" s="102"/>
      <c r="E152" s="103"/>
      <c r="F152" s="104"/>
      <c r="G152" s="105"/>
      <c r="H152" s="109"/>
      <c r="I152" s="110"/>
      <c r="J152" s="111"/>
      <c r="K152" s="84"/>
    </row>
    <row r="153" spans="1:11" s="83" customFormat="1" ht="15" customHeight="1" x14ac:dyDescent="0.2">
      <c r="A153" s="202"/>
      <c r="B153" s="101"/>
      <c r="C153" s="102"/>
      <c r="D153" s="102"/>
      <c r="E153" s="103"/>
      <c r="F153" s="104"/>
      <c r="G153" s="105"/>
      <c r="H153" s="109"/>
      <c r="I153" s="110"/>
      <c r="J153" s="111"/>
      <c r="K153" s="84"/>
    </row>
    <row r="154" spans="1:11" s="83" customFormat="1" ht="15" customHeight="1" x14ac:dyDescent="0.2">
      <c r="A154" s="202"/>
      <c r="B154" s="101"/>
      <c r="C154" s="102"/>
      <c r="D154" s="102"/>
      <c r="E154" s="103"/>
      <c r="F154" s="104"/>
      <c r="G154" s="105"/>
      <c r="H154" s="109"/>
      <c r="I154" s="110"/>
      <c r="J154" s="111"/>
      <c r="K154" s="84"/>
    </row>
    <row r="155" spans="1:11" s="83" customFormat="1" ht="15" customHeight="1" x14ac:dyDescent="0.2">
      <c r="A155" s="203"/>
      <c r="B155" s="101"/>
      <c r="C155" s="102"/>
      <c r="D155" s="102"/>
      <c r="E155" s="103"/>
      <c r="F155" s="104"/>
      <c r="G155" s="105"/>
      <c r="H155" s="112"/>
      <c r="I155" s="113"/>
      <c r="J155" s="114"/>
      <c r="K155" s="84"/>
    </row>
    <row r="156" spans="1:11" s="86" customFormat="1" ht="12.75" customHeight="1" x14ac:dyDescent="0.2">
      <c r="A156" s="204"/>
      <c r="B156" s="183" t="s">
        <v>100</v>
      </c>
      <c r="C156" s="184"/>
      <c r="D156" s="184"/>
      <c r="E156" s="184"/>
      <c r="F156" s="184"/>
      <c r="G156" s="184"/>
      <c r="H156" s="184"/>
      <c r="I156" s="184"/>
      <c r="J156" s="185"/>
      <c r="K156" s="85"/>
    </row>
    <row r="157" spans="1:11" s="86" customFormat="1" x14ac:dyDescent="0.2">
      <c r="A157" s="204"/>
      <c r="B157" s="186"/>
      <c r="C157" s="187"/>
      <c r="D157" s="187"/>
      <c r="E157" s="187"/>
      <c r="F157" s="187"/>
      <c r="G157" s="187"/>
      <c r="H157" s="187"/>
      <c r="I157" s="187"/>
      <c r="J157" s="188"/>
      <c r="K157" s="85"/>
    </row>
    <row r="158" spans="1:11" s="86" customFormat="1" ht="12.75" customHeight="1" x14ac:dyDescent="0.2">
      <c r="A158" s="204"/>
      <c r="B158" s="186"/>
      <c r="C158" s="187"/>
      <c r="D158" s="187"/>
      <c r="E158" s="187"/>
      <c r="F158" s="187"/>
      <c r="G158" s="187"/>
      <c r="H158" s="187"/>
      <c r="I158" s="187"/>
      <c r="J158" s="188"/>
      <c r="K158" s="85"/>
    </row>
    <row r="159" spans="1:11" s="86" customFormat="1" ht="3.75" customHeight="1" x14ac:dyDescent="0.2">
      <c r="A159" s="195"/>
      <c r="B159" s="186"/>
      <c r="C159" s="187"/>
      <c r="D159" s="187"/>
      <c r="E159" s="187"/>
      <c r="F159" s="187"/>
      <c r="G159" s="187"/>
      <c r="H159" s="187"/>
      <c r="I159" s="187"/>
      <c r="J159" s="188"/>
      <c r="K159" s="85"/>
    </row>
    <row r="160" spans="1:11" s="86" customFormat="1" x14ac:dyDescent="0.2">
      <c r="A160" s="195"/>
      <c r="B160" s="186"/>
      <c r="C160" s="187"/>
      <c r="D160" s="187"/>
      <c r="E160" s="187"/>
      <c r="F160" s="187"/>
      <c r="G160" s="187"/>
      <c r="H160" s="187"/>
      <c r="I160" s="187"/>
      <c r="J160" s="188"/>
      <c r="K160" s="85"/>
    </row>
    <row r="161" spans="1:11" s="86" customFormat="1" x14ac:dyDescent="0.2">
      <c r="A161" s="195"/>
      <c r="B161" s="186"/>
      <c r="C161" s="187"/>
      <c r="D161" s="187"/>
      <c r="E161" s="187"/>
      <c r="F161" s="187"/>
      <c r="G161" s="187"/>
      <c r="H161" s="187"/>
      <c r="I161" s="187"/>
      <c r="J161" s="188"/>
      <c r="K161" s="85"/>
    </row>
    <row r="162" spans="1:11" s="86" customFormat="1" x14ac:dyDescent="0.2">
      <c r="A162" s="195"/>
      <c r="B162" s="186"/>
      <c r="C162" s="187"/>
      <c r="D162" s="187"/>
      <c r="E162" s="187"/>
      <c r="F162" s="187"/>
      <c r="G162" s="187"/>
      <c r="H162" s="187"/>
      <c r="I162" s="187"/>
      <c r="J162" s="188"/>
      <c r="K162" s="85"/>
    </row>
    <row r="163" spans="1:11" s="86" customFormat="1" ht="19.7" customHeight="1" x14ac:dyDescent="0.2">
      <c r="A163" s="195"/>
      <c r="B163" s="186"/>
      <c r="C163" s="187"/>
      <c r="D163" s="187"/>
      <c r="E163" s="187"/>
      <c r="F163" s="187"/>
      <c r="G163" s="187"/>
      <c r="H163" s="187"/>
      <c r="I163" s="187"/>
      <c r="J163" s="188"/>
      <c r="K163" s="85"/>
    </row>
    <row r="164" spans="1:11" s="86" customFormat="1" x14ac:dyDescent="0.2">
      <c r="A164" s="195"/>
      <c r="B164" s="186"/>
      <c r="C164" s="187"/>
      <c r="D164" s="187"/>
      <c r="E164" s="187"/>
      <c r="F164" s="187"/>
      <c r="G164" s="187"/>
      <c r="H164" s="187"/>
      <c r="I164" s="187"/>
      <c r="J164" s="188"/>
      <c r="K164" s="85"/>
    </row>
    <row r="165" spans="1:11" s="86" customFormat="1" ht="23.85" customHeight="1" x14ac:dyDescent="0.2">
      <c r="A165" s="195"/>
      <c r="B165" s="186"/>
      <c r="C165" s="187"/>
      <c r="D165" s="187"/>
      <c r="E165" s="187"/>
      <c r="F165" s="187"/>
      <c r="G165" s="187"/>
      <c r="H165" s="187"/>
      <c r="I165" s="187"/>
      <c r="J165" s="188"/>
      <c r="K165" s="85"/>
    </row>
    <row r="166" spans="1:11" s="86" customFormat="1" x14ac:dyDescent="0.2">
      <c r="A166" s="195"/>
      <c r="B166" s="186"/>
      <c r="C166" s="187"/>
      <c r="D166" s="187"/>
      <c r="E166" s="187"/>
      <c r="F166" s="187"/>
      <c r="G166" s="187"/>
      <c r="H166" s="187"/>
      <c r="I166" s="187"/>
      <c r="J166" s="188"/>
      <c r="K166" s="85"/>
    </row>
    <row r="167" spans="1:11" s="86" customFormat="1" ht="25.9" customHeight="1" x14ac:dyDescent="0.2">
      <c r="A167" s="195"/>
      <c r="B167" s="186"/>
      <c r="C167" s="187"/>
      <c r="D167" s="187"/>
      <c r="E167" s="187"/>
      <c r="F167" s="187"/>
      <c r="G167" s="187"/>
      <c r="H167" s="187"/>
      <c r="I167" s="187"/>
      <c r="J167" s="188"/>
      <c r="K167" s="85"/>
    </row>
    <row r="168" spans="1:11" s="86" customFormat="1" ht="25.9" customHeight="1" x14ac:dyDescent="0.2">
      <c r="A168" s="195"/>
      <c r="B168" s="186"/>
      <c r="C168" s="187"/>
      <c r="D168" s="187"/>
      <c r="E168" s="187"/>
      <c r="F168" s="187"/>
      <c r="G168" s="187"/>
      <c r="H168" s="187"/>
      <c r="I168" s="187"/>
      <c r="J168" s="188"/>
      <c r="K168" s="85"/>
    </row>
    <row r="169" spans="1:11" s="86" customFormat="1" ht="28.5" customHeight="1" x14ac:dyDescent="0.2">
      <c r="A169" s="195"/>
      <c r="B169" s="189"/>
      <c r="C169" s="190"/>
      <c r="D169" s="190"/>
      <c r="E169" s="190"/>
      <c r="F169" s="190"/>
      <c r="G169" s="190"/>
      <c r="H169" s="190"/>
      <c r="I169" s="190"/>
      <c r="J169" s="191"/>
      <c r="K169" s="87"/>
    </row>
    <row r="170" spans="1:11" s="86" customFormat="1" x14ac:dyDescent="0.2">
      <c r="A170" s="195"/>
      <c r="B170" s="88"/>
      <c r="C170" s="88"/>
      <c r="D170" s="88"/>
      <c r="E170" s="88"/>
      <c r="F170" s="88"/>
      <c r="G170" s="88"/>
      <c r="H170" s="88"/>
      <c r="I170" s="88"/>
      <c r="J170" s="88"/>
      <c r="K170" s="87"/>
    </row>
    <row r="171" spans="1:11" s="86" customFormat="1" ht="4.7" customHeight="1" x14ac:dyDescent="0.2">
      <c r="A171" s="195"/>
      <c r="B171" s="88"/>
      <c r="C171" s="88"/>
      <c r="D171" s="88"/>
      <c r="E171" s="88"/>
      <c r="F171" s="88"/>
      <c r="G171" s="88"/>
      <c r="H171" s="88"/>
      <c r="I171" s="88"/>
      <c r="J171" s="88"/>
      <c r="K171" s="87"/>
    </row>
    <row r="172" spans="1:11" s="86" customFormat="1" ht="4.7" customHeight="1" x14ac:dyDescent="0.2">
      <c r="A172" s="195"/>
      <c r="B172" s="88"/>
      <c r="C172" s="88"/>
      <c r="D172" s="88"/>
      <c r="E172" s="88"/>
      <c r="F172" s="88"/>
      <c r="G172" s="88"/>
      <c r="H172" s="88"/>
      <c r="I172" s="88"/>
      <c r="J172" s="88"/>
      <c r="K172" s="87"/>
    </row>
    <row r="173" spans="1:11" s="86" customFormat="1" ht="4.7" customHeight="1" x14ac:dyDescent="0.2">
      <c r="A173" s="195"/>
      <c r="B173" s="88"/>
      <c r="C173" s="88"/>
      <c r="D173" s="88"/>
      <c r="E173" s="88"/>
      <c r="F173" s="88"/>
      <c r="G173" s="88"/>
      <c r="H173" s="88"/>
      <c r="I173" s="88"/>
      <c r="J173" s="88"/>
      <c r="K173" s="87"/>
    </row>
    <row r="174" spans="1:11" s="86" customFormat="1" x14ac:dyDescent="0.2">
      <c r="A174" s="195"/>
      <c r="B174" s="88"/>
      <c r="C174" s="88"/>
      <c r="D174" s="88"/>
      <c r="E174" s="88"/>
      <c r="F174" s="88"/>
      <c r="G174" s="88"/>
      <c r="H174" s="88"/>
      <c r="I174" s="88"/>
      <c r="J174" s="88"/>
      <c r="K174" s="87"/>
    </row>
    <row r="175" spans="1:11" s="86" customFormat="1" x14ac:dyDescent="0.2">
      <c r="A175" s="195"/>
      <c r="B175" s="88"/>
      <c r="C175" s="88"/>
      <c r="D175" s="88"/>
      <c r="E175" s="88"/>
      <c r="F175" s="88"/>
      <c r="G175" s="88"/>
      <c r="H175" s="88"/>
      <c r="I175" s="88"/>
      <c r="J175" s="88"/>
      <c r="K175" s="87"/>
    </row>
    <row r="176" spans="1:11" s="86" customFormat="1" x14ac:dyDescent="0.2">
      <c r="A176" s="195"/>
      <c r="B176" s="181" t="s">
        <v>103</v>
      </c>
      <c r="C176" s="181"/>
      <c r="D176" s="181"/>
      <c r="E176" s="89"/>
      <c r="F176" s="89"/>
      <c r="G176" s="89"/>
      <c r="H176" s="89"/>
      <c r="I176" s="90"/>
      <c r="J176" s="91" t="s">
        <v>104</v>
      </c>
      <c r="K176" s="87"/>
    </row>
  </sheetData>
  <sheetProtection password="A924" sheet="1" objects="1" scenarios="1"/>
  <mergeCells count="117">
    <mergeCell ref="K126:K134"/>
    <mergeCell ref="A116:A125"/>
    <mergeCell ref="B116:E125"/>
    <mergeCell ref="G116:G125"/>
    <mergeCell ref="H116:J125"/>
    <mergeCell ref="K116:K125"/>
    <mergeCell ref="K100:K109"/>
    <mergeCell ref="K110:K115"/>
    <mergeCell ref="A29:A40"/>
    <mergeCell ref="A47:A54"/>
    <mergeCell ref="F88:F99"/>
    <mergeCell ref="F100:F109"/>
    <mergeCell ref="F110:F115"/>
    <mergeCell ref="F116:F125"/>
    <mergeCell ref="F126:F134"/>
    <mergeCell ref="F47:F54"/>
    <mergeCell ref="F55:F67"/>
    <mergeCell ref="F68:F73"/>
    <mergeCell ref="F74:F79"/>
    <mergeCell ref="F80:F87"/>
    <mergeCell ref="K80:K87"/>
    <mergeCell ref="K88:K99"/>
    <mergeCell ref="G88:G99"/>
    <mergeCell ref="H68:J73"/>
    <mergeCell ref="B176:D176"/>
    <mergeCell ref="B12:E12"/>
    <mergeCell ref="H13:J20"/>
    <mergeCell ref="H21:J28"/>
    <mergeCell ref="B100:E109"/>
    <mergeCell ref="B88:E99"/>
    <mergeCell ref="G13:G20"/>
    <mergeCell ref="G100:G109"/>
    <mergeCell ref="H100:J109"/>
    <mergeCell ref="H80:J87"/>
    <mergeCell ref="G74:G79"/>
    <mergeCell ref="G80:G87"/>
    <mergeCell ref="B156:J169"/>
    <mergeCell ref="H74:J79"/>
    <mergeCell ref="B80:E87"/>
    <mergeCell ref="B110:E115"/>
    <mergeCell ref="G110:G115"/>
    <mergeCell ref="H110:J115"/>
    <mergeCell ref="B13:E20"/>
    <mergeCell ref="H12:J12"/>
    <mergeCell ref="F13:F20"/>
    <mergeCell ref="B142:E149"/>
    <mergeCell ref="B29:E40"/>
    <mergeCell ref="B126:E134"/>
    <mergeCell ref="G29:G40"/>
    <mergeCell ref="F21:F28"/>
    <mergeCell ref="F29:F40"/>
    <mergeCell ref="F41:F46"/>
    <mergeCell ref="K68:K72"/>
    <mergeCell ref="B68:E73"/>
    <mergeCell ref="K21:K28"/>
    <mergeCell ref="K29:K32"/>
    <mergeCell ref="K41:K45"/>
    <mergeCell ref="K47:K51"/>
    <mergeCell ref="H47:J54"/>
    <mergeCell ref="G47:G54"/>
    <mergeCell ref="B2:J4"/>
    <mergeCell ref="E6:J6"/>
    <mergeCell ref="B6:D6"/>
    <mergeCell ref="I7:K7"/>
    <mergeCell ref="B7:D7"/>
    <mergeCell ref="G5:J5"/>
    <mergeCell ref="B8:D8"/>
    <mergeCell ref="E8:J8"/>
    <mergeCell ref="A110:A115"/>
    <mergeCell ref="A13:A20"/>
    <mergeCell ref="A41:A46"/>
    <mergeCell ref="A21:A28"/>
    <mergeCell ref="G21:G28"/>
    <mergeCell ref="H29:J40"/>
    <mergeCell ref="B21:E28"/>
    <mergeCell ref="B10:D10"/>
    <mergeCell ref="K74:K79"/>
    <mergeCell ref="B9:D9"/>
    <mergeCell ref="E9:J9"/>
    <mergeCell ref="E7:H7"/>
    <mergeCell ref="E10:J10"/>
    <mergeCell ref="K55:K65"/>
    <mergeCell ref="B5:F5"/>
    <mergeCell ref="B11:J11"/>
    <mergeCell ref="A126:A134"/>
    <mergeCell ref="G126:G134"/>
    <mergeCell ref="H126:J134"/>
    <mergeCell ref="G68:G73"/>
    <mergeCell ref="B55:E67"/>
    <mergeCell ref="H55:J67"/>
    <mergeCell ref="G41:G46"/>
    <mergeCell ref="G55:G67"/>
    <mergeCell ref="H88:J99"/>
    <mergeCell ref="A100:A109"/>
    <mergeCell ref="A88:A99"/>
    <mergeCell ref="A80:A87"/>
    <mergeCell ref="B74:E79"/>
    <mergeCell ref="A74:A79"/>
    <mergeCell ref="A68:A73"/>
    <mergeCell ref="A55:A67"/>
    <mergeCell ref="B47:E54"/>
    <mergeCell ref="B41:E46"/>
    <mergeCell ref="H41:J46"/>
    <mergeCell ref="B150:E155"/>
    <mergeCell ref="F150:F155"/>
    <mergeCell ref="G150:G155"/>
    <mergeCell ref="H150:J155"/>
    <mergeCell ref="A150:A154"/>
    <mergeCell ref="F142:F149"/>
    <mergeCell ref="G142:G149"/>
    <mergeCell ref="H142:J149"/>
    <mergeCell ref="H135:J141"/>
    <mergeCell ref="G135:G141"/>
    <mergeCell ref="A135:A141"/>
    <mergeCell ref="A142:A149"/>
    <mergeCell ref="F135:F141"/>
    <mergeCell ref="B135:E141"/>
  </mergeCells>
  <printOptions horizontalCentered="1"/>
  <pageMargins left="0.19685039370078741" right="0.19685039370078741" top="0.35433070866141736" bottom="0.35433070866141736" header="0.31496062992125984" footer="0.31496062992125984"/>
  <pageSetup scale="41" orientation="portrait" r:id="rId1"/>
  <headerFooter>
    <oddFooter>&amp;C&amp;P de &amp;N</oddFooter>
  </headerFooter>
  <rowBreaks count="1" manualBreakCount="1">
    <brk id="79" min="1" max="9" man="1"/>
  </rowBreaks>
  <colBreaks count="1" manualBreakCount="1">
    <brk id="10"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Base!$A$60:$A$92</xm:f>
          </x14:formula1>
          <xm:sqref>E6:G6</xm:sqref>
        </x14:dataValidation>
        <x14:dataValidation type="list" allowBlank="1" showInputMessage="1" showErrorMessage="1">
          <x14:formula1>
            <xm:f>Base!$B$60:$B$62</xm:f>
          </x14:formula1>
          <xm:sqref>E7:G7</xm:sqref>
        </x14:dataValidation>
        <x14:dataValidation type="list" allowBlank="1" showInputMessage="1" showErrorMessage="1">
          <x14:formula1>
            <xm:f>Base!$A$2:$A$11</xm:f>
          </x14:formula1>
          <xm:sqref>G5:J5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92"/>
  <sheetViews>
    <sheetView zoomScale="120" zoomScaleNormal="120"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11.42578125" defaultRowHeight="10.5" x14ac:dyDescent="0.15"/>
  <cols>
    <col min="1" max="1" width="37.85546875" style="10" customWidth="1"/>
    <col min="2" max="2" width="5" style="7" customWidth="1"/>
    <col min="3" max="3" width="110.85546875" style="3" bestFit="1" customWidth="1"/>
    <col min="4" max="18" width="15.42578125" style="1" customWidth="1"/>
    <col min="19" max="16384" width="11.42578125" style="1"/>
  </cols>
  <sheetData>
    <row r="1" spans="1:24" x14ac:dyDescent="0.15">
      <c r="A1" s="31">
        <v>1</v>
      </c>
      <c r="B1" s="32"/>
      <c r="C1" s="31">
        <v>2</v>
      </c>
      <c r="D1" s="31">
        <v>3</v>
      </c>
      <c r="E1" s="31">
        <v>4</v>
      </c>
      <c r="F1" s="31">
        <v>5</v>
      </c>
      <c r="G1" s="31">
        <v>6</v>
      </c>
      <c r="H1" s="31">
        <v>7</v>
      </c>
      <c r="I1" s="31">
        <v>8</v>
      </c>
      <c r="J1" s="31">
        <v>9</v>
      </c>
      <c r="K1" s="31">
        <v>10</v>
      </c>
      <c r="L1" s="31">
        <v>11</v>
      </c>
      <c r="M1" s="31">
        <v>12</v>
      </c>
      <c r="N1" s="31">
        <v>13</v>
      </c>
      <c r="O1" s="31">
        <v>14</v>
      </c>
      <c r="P1" s="31">
        <v>15</v>
      </c>
      <c r="Q1" s="31">
        <v>16</v>
      </c>
      <c r="R1" s="31">
        <v>17</v>
      </c>
      <c r="S1" s="31">
        <v>18</v>
      </c>
    </row>
    <row r="2" spans="1:24" s="16" customFormat="1" ht="24" customHeight="1" x14ac:dyDescent="0.2">
      <c r="A2" s="26" t="s">
        <v>37</v>
      </c>
      <c r="B2" s="27">
        <v>1</v>
      </c>
      <c r="C2" s="45" t="s">
        <v>47</v>
      </c>
      <c r="D2" s="29" t="s">
        <v>44</v>
      </c>
      <c r="E2" s="30" t="s">
        <v>48</v>
      </c>
      <c r="F2" s="29" t="s">
        <v>50</v>
      </c>
      <c r="G2" s="29" t="s">
        <v>49</v>
      </c>
      <c r="H2" s="29" t="s">
        <v>105</v>
      </c>
      <c r="I2" s="46" t="s">
        <v>51</v>
      </c>
      <c r="J2" s="16" t="s">
        <v>23</v>
      </c>
      <c r="K2" s="16" t="s">
        <v>23</v>
      </c>
      <c r="L2" s="16" t="s">
        <v>23</v>
      </c>
      <c r="M2" s="16" t="s">
        <v>23</v>
      </c>
      <c r="N2" s="16" t="s">
        <v>23</v>
      </c>
      <c r="O2" s="16" t="s">
        <v>23</v>
      </c>
      <c r="P2" s="16" t="s">
        <v>23</v>
      </c>
      <c r="Q2" s="16" t="s">
        <v>23</v>
      </c>
      <c r="R2" s="16" t="s">
        <v>23</v>
      </c>
    </row>
    <row r="3" spans="1:24" s="16" customFormat="1" ht="24" customHeight="1" x14ac:dyDescent="0.2">
      <c r="A3" s="26" t="s">
        <v>38</v>
      </c>
      <c r="B3" s="26">
        <v>2</v>
      </c>
      <c r="C3" s="28" t="s">
        <v>42</v>
      </c>
      <c r="D3" s="29" t="s">
        <v>43</v>
      </c>
      <c r="E3" s="48" t="s">
        <v>88</v>
      </c>
      <c r="F3" s="29" t="s">
        <v>44</v>
      </c>
      <c r="G3" s="29" t="s">
        <v>45</v>
      </c>
      <c r="H3" s="30" t="s">
        <v>46</v>
      </c>
      <c r="I3" s="30" t="s">
        <v>47</v>
      </c>
      <c r="J3" s="30" t="s">
        <v>48</v>
      </c>
      <c r="K3" s="29" t="s">
        <v>49</v>
      </c>
      <c r="L3" s="29" t="s">
        <v>50</v>
      </c>
      <c r="M3" s="29" t="s">
        <v>105</v>
      </c>
      <c r="N3" s="29" t="s">
        <v>51</v>
      </c>
      <c r="O3" s="29" t="s">
        <v>111</v>
      </c>
      <c r="P3" s="29" t="s">
        <v>52</v>
      </c>
      <c r="Q3" s="29" t="s">
        <v>53</v>
      </c>
      <c r="R3" s="29" t="s">
        <v>54</v>
      </c>
      <c r="S3" s="29" t="s">
        <v>119</v>
      </c>
      <c r="T3" s="16" t="s">
        <v>23</v>
      </c>
      <c r="U3" s="16" t="s">
        <v>23</v>
      </c>
      <c r="V3" s="16" t="s">
        <v>23</v>
      </c>
      <c r="W3" s="16" t="s">
        <v>23</v>
      </c>
      <c r="X3" s="16" t="s">
        <v>23</v>
      </c>
    </row>
    <row r="4" spans="1:24" s="16" customFormat="1" ht="24" customHeight="1" x14ac:dyDescent="0.2">
      <c r="A4" s="49" t="s">
        <v>32</v>
      </c>
      <c r="B4" s="50">
        <v>3</v>
      </c>
      <c r="C4" s="28" t="s">
        <v>42</v>
      </c>
      <c r="D4" s="29" t="s">
        <v>43</v>
      </c>
      <c r="E4" s="48" t="s">
        <v>88</v>
      </c>
      <c r="F4" s="29" t="s">
        <v>44</v>
      </c>
      <c r="G4" s="29" t="s">
        <v>47</v>
      </c>
      <c r="H4" s="30" t="s">
        <v>48</v>
      </c>
      <c r="I4" s="29" t="s">
        <v>49</v>
      </c>
      <c r="J4" s="30" t="s">
        <v>50</v>
      </c>
      <c r="K4" s="29" t="s">
        <v>105</v>
      </c>
      <c r="L4" s="79" t="s">
        <v>51</v>
      </c>
      <c r="M4" s="79" t="s">
        <v>54</v>
      </c>
      <c r="N4" s="79" t="s">
        <v>57</v>
      </c>
      <c r="O4" s="4" t="s">
        <v>23</v>
      </c>
      <c r="P4" s="4" t="s">
        <v>23</v>
      </c>
      <c r="Q4" s="16" t="s">
        <v>23</v>
      </c>
      <c r="R4" s="16" t="s">
        <v>23</v>
      </c>
      <c r="S4" s="16" t="s">
        <v>23</v>
      </c>
      <c r="T4" s="16" t="s">
        <v>23</v>
      </c>
      <c r="U4" s="16" t="s">
        <v>23</v>
      </c>
    </row>
    <row r="5" spans="1:24" s="16" customFormat="1" ht="24" customHeight="1" x14ac:dyDescent="0.2">
      <c r="A5" s="26" t="s">
        <v>39</v>
      </c>
      <c r="B5" s="26">
        <v>4</v>
      </c>
      <c r="C5" s="28" t="s">
        <v>42</v>
      </c>
      <c r="D5" s="29" t="s">
        <v>43</v>
      </c>
      <c r="E5" s="29" t="s">
        <v>44</v>
      </c>
      <c r="F5" s="29" t="s">
        <v>45</v>
      </c>
      <c r="G5" s="30" t="s">
        <v>46</v>
      </c>
      <c r="H5" s="30" t="s">
        <v>47</v>
      </c>
      <c r="I5" s="30" t="s">
        <v>48</v>
      </c>
      <c r="J5" s="30" t="s">
        <v>111</v>
      </c>
      <c r="K5" s="30" t="s">
        <v>53</v>
      </c>
      <c r="L5" s="30" t="s">
        <v>123</v>
      </c>
      <c r="M5" s="4"/>
      <c r="N5" s="78"/>
      <c r="P5" s="16" t="s">
        <v>23</v>
      </c>
      <c r="Q5" s="16" t="s">
        <v>23</v>
      </c>
      <c r="R5" s="16" t="s">
        <v>23</v>
      </c>
      <c r="S5" s="16" t="s">
        <v>23</v>
      </c>
    </row>
    <row r="6" spans="1:24" s="16" customFormat="1" ht="24" customHeight="1" x14ac:dyDescent="0.2">
      <c r="A6" s="26" t="s">
        <v>36</v>
      </c>
      <c r="B6" s="26">
        <v>5</v>
      </c>
      <c r="C6" s="28" t="s">
        <v>42</v>
      </c>
      <c r="D6" s="29" t="s">
        <v>43</v>
      </c>
      <c r="E6" s="48" t="s">
        <v>88</v>
      </c>
      <c r="F6" s="30" t="s">
        <v>44</v>
      </c>
      <c r="G6" s="30" t="s">
        <v>48</v>
      </c>
      <c r="H6" s="30" t="s">
        <v>47</v>
      </c>
      <c r="I6" s="29" t="s">
        <v>78</v>
      </c>
      <c r="J6" s="48" t="s">
        <v>58</v>
      </c>
      <c r="K6" s="48" t="s">
        <v>97</v>
      </c>
      <c r="L6" s="48" t="s">
        <v>91</v>
      </c>
      <c r="M6" s="4"/>
      <c r="N6" s="78" t="s">
        <v>23</v>
      </c>
      <c r="O6" s="16" t="s">
        <v>23</v>
      </c>
      <c r="P6" s="16" t="s">
        <v>23</v>
      </c>
      <c r="Q6" s="16" t="s">
        <v>23</v>
      </c>
      <c r="R6" s="16" t="s">
        <v>23</v>
      </c>
    </row>
    <row r="7" spans="1:24" s="16" customFormat="1" ht="24" customHeight="1" x14ac:dyDescent="0.2">
      <c r="A7" s="9" t="s">
        <v>83</v>
      </c>
      <c r="B7" s="9">
        <v>6</v>
      </c>
      <c r="C7" s="12" t="s">
        <v>86</v>
      </c>
      <c r="D7" s="2" t="s">
        <v>43</v>
      </c>
      <c r="E7" s="17" t="s">
        <v>113</v>
      </c>
      <c r="F7" s="2" t="s">
        <v>44</v>
      </c>
      <c r="G7" s="57" t="s">
        <v>84</v>
      </c>
      <c r="H7" s="74" t="s">
        <v>108</v>
      </c>
      <c r="I7" s="72" t="s">
        <v>45</v>
      </c>
      <c r="J7" s="73" t="s">
        <v>46</v>
      </c>
      <c r="K7" s="73" t="s">
        <v>47</v>
      </c>
      <c r="L7" s="25" t="s">
        <v>48</v>
      </c>
      <c r="M7" s="25" t="s">
        <v>111</v>
      </c>
      <c r="N7" s="25" t="s">
        <v>85</v>
      </c>
      <c r="P7" s="16" t="s">
        <v>23</v>
      </c>
      <c r="Q7" s="16" t="s">
        <v>23</v>
      </c>
      <c r="R7" s="16" t="s">
        <v>23</v>
      </c>
      <c r="S7" s="16" t="s">
        <v>23</v>
      </c>
      <c r="T7" s="16" t="s">
        <v>23</v>
      </c>
    </row>
    <row r="8" spans="1:24" s="16" customFormat="1" ht="24" customHeight="1" x14ac:dyDescent="0.2">
      <c r="A8" s="47" t="s">
        <v>26</v>
      </c>
      <c r="B8" s="75">
        <v>7</v>
      </c>
      <c r="C8" s="12" t="s">
        <v>42</v>
      </c>
      <c r="D8" s="23" t="s">
        <v>43</v>
      </c>
      <c r="E8" s="23" t="s">
        <v>44</v>
      </c>
      <c r="F8" s="57" t="s">
        <v>59</v>
      </c>
      <c r="G8" s="76" t="s">
        <v>80</v>
      </c>
      <c r="H8" s="23" t="s">
        <v>45</v>
      </c>
      <c r="I8" s="25" t="s">
        <v>46</v>
      </c>
      <c r="J8" s="25" t="s">
        <v>47</v>
      </c>
      <c r="K8" s="25" t="s">
        <v>48</v>
      </c>
      <c r="L8" s="25" t="s">
        <v>111</v>
      </c>
      <c r="M8" s="25" t="s">
        <v>53</v>
      </c>
      <c r="N8" s="25" t="s">
        <v>33</v>
      </c>
      <c r="O8" s="16" t="s">
        <v>23</v>
      </c>
      <c r="P8" s="16" t="s">
        <v>23</v>
      </c>
      <c r="Q8" s="16" t="s">
        <v>23</v>
      </c>
      <c r="R8" s="16" t="s">
        <v>23</v>
      </c>
    </row>
    <row r="9" spans="1:24" s="16" customFormat="1" ht="20.25" customHeight="1" x14ac:dyDescent="0.2">
      <c r="A9" s="9" t="s">
        <v>55</v>
      </c>
      <c r="B9" s="71">
        <v>8</v>
      </c>
      <c r="C9" s="12" t="s">
        <v>42</v>
      </c>
      <c r="D9" s="17" t="s">
        <v>43</v>
      </c>
      <c r="E9" s="17" t="s">
        <v>88</v>
      </c>
      <c r="F9" s="17" t="s">
        <v>44</v>
      </c>
      <c r="G9" s="17" t="s">
        <v>47</v>
      </c>
      <c r="H9" s="17" t="s">
        <v>48</v>
      </c>
      <c r="I9" s="51" t="s">
        <v>49</v>
      </c>
      <c r="J9" s="17" t="s">
        <v>71</v>
      </c>
      <c r="K9" s="17" t="s">
        <v>70</v>
      </c>
      <c r="L9" s="17" t="s">
        <v>105</v>
      </c>
      <c r="M9" s="17" t="s">
        <v>111</v>
      </c>
      <c r="N9" s="25" t="s">
        <v>53</v>
      </c>
      <c r="O9" s="16" t="s">
        <v>23</v>
      </c>
      <c r="P9" s="16" t="s">
        <v>23</v>
      </c>
      <c r="Q9" s="16" t="s">
        <v>23</v>
      </c>
      <c r="R9" s="16" t="s">
        <v>23</v>
      </c>
    </row>
    <row r="10" spans="1:24" s="16" customFormat="1" ht="20.25" customHeight="1" x14ac:dyDescent="0.2">
      <c r="A10" s="9" t="s">
        <v>56</v>
      </c>
      <c r="B10" s="71">
        <v>9</v>
      </c>
      <c r="C10" s="12" t="s">
        <v>42</v>
      </c>
      <c r="D10" s="17" t="s">
        <v>43</v>
      </c>
      <c r="E10" s="17" t="s">
        <v>88</v>
      </c>
      <c r="F10" s="17" t="s">
        <v>44</v>
      </c>
      <c r="G10" s="17" t="s">
        <v>47</v>
      </c>
      <c r="H10" s="17" t="s">
        <v>48</v>
      </c>
      <c r="I10" s="51" t="s">
        <v>49</v>
      </c>
      <c r="J10" s="17" t="s">
        <v>71</v>
      </c>
      <c r="K10" s="17" t="s">
        <v>70</v>
      </c>
      <c r="L10" s="17" t="s">
        <v>105</v>
      </c>
      <c r="M10" s="17" t="s">
        <v>111</v>
      </c>
      <c r="N10" s="25" t="s">
        <v>53</v>
      </c>
      <c r="O10" s="17" t="s">
        <v>74</v>
      </c>
      <c r="P10" s="16" t="s">
        <v>23</v>
      </c>
      <c r="Q10" s="16" t="s">
        <v>23</v>
      </c>
      <c r="R10" s="16" t="s">
        <v>23</v>
      </c>
    </row>
    <row r="11" spans="1:24" s="16" customFormat="1" ht="18.75" customHeight="1" x14ac:dyDescent="0.2">
      <c r="A11" s="9" t="s">
        <v>109</v>
      </c>
      <c r="B11" s="11">
        <v>10</v>
      </c>
      <c r="C11" s="12" t="s">
        <v>42</v>
      </c>
      <c r="D11" s="17" t="s">
        <v>43</v>
      </c>
      <c r="E11" s="17" t="s">
        <v>44</v>
      </c>
      <c r="F11" s="17" t="s">
        <v>47</v>
      </c>
      <c r="G11" s="17" t="s">
        <v>45</v>
      </c>
      <c r="H11" s="17" t="s">
        <v>46</v>
      </c>
      <c r="I11" s="17" t="s">
        <v>48</v>
      </c>
      <c r="J11" s="25" t="s">
        <v>110</v>
      </c>
      <c r="M11" s="78"/>
      <c r="N11" s="78"/>
      <c r="O11" s="16" t="s">
        <v>23</v>
      </c>
      <c r="P11" s="16" t="s">
        <v>23</v>
      </c>
      <c r="Q11" s="16" t="s">
        <v>23</v>
      </c>
      <c r="R11" s="16" t="s">
        <v>23</v>
      </c>
    </row>
    <row r="12" spans="1:24" x14ac:dyDescent="0.15">
      <c r="A12" s="9"/>
      <c r="B12" s="11"/>
      <c r="C12" s="12"/>
      <c r="O12" s="1" t="s">
        <v>23</v>
      </c>
      <c r="P12" s="1" t="s">
        <v>23</v>
      </c>
      <c r="Q12" s="1" t="s">
        <v>23</v>
      </c>
      <c r="R12" s="1" t="s">
        <v>23</v>
      </c>
    </row>
    <row r="13" spans="1:24" x14ac:dyDescent="0.15">
      <c r="A13" s="9"/>
      <c r="B13" s="11"/>
      <c r="C13" s="12"/>
    </row>
    <row r="14" spans="1:24" x14ac:dyDescent="0.15">
      <c r="A14" s="9"/>
      <c r="B14" s="11"/>
      <c r="C14" s="12"/>
      <c r="O14" s="1" t="s">
        <v>23</v>
      </c>
      <c r="P14" s="1" t="s">
        <v>23</v>
      </c>
      <c r="Q14" s="1" t="s">
        <v>23</v>
      </c>
      <c r="R14" s="1" t="s">
        <v>23</v>
      </c>
    </row>
    <row r="15" spans="1:24" x14ac:dyDescent="0.15">
      <c r="A15" s="9"/>
      <c r="B15" s="11"/>
      <c r="C15" s="12"/>
      <c r="O15" s="1" t="s">
        <v>23</v>
      </c>
      <c r="P15" s="1" t="s">
        <v>23</v>
      </c>
      <c r="Q15" s="1" t="s">
        <v>23</v>
      </c>
      <c r="R15" s="1" t="s">
        <v>24</v>
      </c>
    </row>
    <row r="16" spans="1:24" x14ac:dyDescent="0.15">
      <c r="A16" s="9"/>
      <c r="B16" s="11"/>
      <c r="C16" s="12"/>
      <c r="O16" s="1" t="s">
        <v>23</v>
      </c>
      <c r="P16" s="1" t="s">
        <v>23</v>
      </c>
      <c r="Q16" s="1" t="s">
        <v>23</v>
      </c>
      <c r="R16" s="1" t="s">
        <v>23</v>
      </c>
    </row>
    <row r="17" spans="1:18" x14ac:dyDescent="0.15">
      <c r="A17" s="9"/>
      <c r="B17" s="11"/>
      <c r="C17" s="12"/>
      <c r="O17" s="1" t="s">
        <v>23</v>
      </c>
      <c r="P17" s="1" t="s">
        <v>23</v>
      </c>
      <c r="Q17" s="1" t="s">
        <v>23</v>
      </c>
      <c r="R17" s="1" t="s">
        <v>23</v>
      </c>
    </row>
    <row r="18" spans="1:18" x14ac:dyDescent="0.15">
      <c r="A18" s="19"/>
      <c r="B18" s="20"/>
      <c r="C18" s="21"/>
      <c r="G18" s="5"/>
    </row>
    <row r="19" spans="1:18" s="24" customFormat="1" ht="112.5" x14ac:dyDescent="0.15">
      <c r="A19" s="39" t="s">
        <v>42</v>
      </c>
      <c r="B19" s="61">
        <v>1</v>
      </c>
      <c r="C19" s="33" t="s">
        <v>125</v>
      </c>
      <c r="G19" s="34"/>
    </row>
    <row r="20" spans="1:18" s="24" customFormat="1" ht="138.75" customHeight="1" x14ac:dyDescent="0.15">
      <c r="A20" s="39" t="s">
        <v>43</v>
      </c>
      <c r="B20" s="61">
        <v>2</v>
      </c>
      <c r="C20" s="33" t="s">
        <v>95</v>
      </c>
      <c r="G20" s="34"/>
    </row>
    <row r="21" spans="1:18" s="24" customFormat="1" ht="77.25" customHeight="1" x14ac:dyDescent="0.15">
      <c r="A21" s="39" t="s">
        <v>88</v>
      </c>
      <c r="B21" s="61">
        <v>3</v>
      </c>
      <c r="C21" s="33" t="s">
        <v>117</v>
      </c>
      <c r="G21" s="34"/>
    </row>
    <row r="22" spans="1:18" s="24" customFormat="1" ht="116.45" customHeight="1" x14ac:dyDescent="0.15">
      <c r="A22" s="52" t="s">
        <v>44</v>
      </c>
      <c r="B22" s="61">
        <v>4</v>
      </c>
      <c r="C22" s="33" t="s">
        <v>115</v>
      </c>
      <c r="G22" s="34"/>
    </row>
    <row r="23" spans="1:18" s="24" customFormat="1" ht="36.75" customHeight="1" x14ac:dyDescent="0.15">
      <c r="A23" s="39" t="s">
        <v>45</v>
      </c>
      <c r="B23" s="61">
        <v>5</v>
      </c>
      <c r="C23" s="33" t="s">
        <v>118</v>
      </c>
      <c r="G23" s="34"/>
    </row>
    <row r="24" spans="1:18" s="24" customFormat="1" ht="77.25" customHeight="1" x14ac:dyDescent="0.15">
      <c r="A24" s="40" t="s">
        <v>46</v>
      </c>
      <c r="B24" s="61">
        <v>6</v>
      </c>
      <c r="C24" s="33" t="s">
        <v>92</v>
      </c>
      <c r="F24" s="36"/>
      <c r="G24" s="34"/>
    </row>
    <row r="25" spans="1:18" s="24" customFormat="1" ht="30.75" customHeight="1" x14ac:dyDescent="0.15">
      <c r="A25" s="41" t="s">
        <v>47</v>
      </c>
      <c r="B25" s="61">
        <v>7</v>
      </c>
      <c r="C25" s="33" t="s">
        <v>114</v>
      </c>
      <c r="G25" s="34"/>
    </row>
    <row r="26" spans="1:18" s="24" customFormat="1" ht="46.5" customHeight="1" x14ac:dyDescent="0.15">
      <c r="A26" s="41" t="s">
        <v>48</v>
      </c>
      <c r="B26" s="61">
        <v>8</v>
      </c>
      <c r="C26" s="33" t="s">
        <v>101</v>
      </c>
      <c r="G26" s="34"/>
    </row>
    <row r="27" spans="1:18" s="24" customFormat="1" ht="125.45" customHeight="1" x14ac:dyDescent="0.15">
      <c r="A27" s="41" t="s">
        <v>49</v>
      </c>
      <c r="B27" s="61">
        <v>9</v>
      </c>
      <c r="C27" s="33" t="s">
        <v>121</v>
      </c>
      <c r="G27" s="34"/>
    </row>
    <row r="28" spans="1:18" s="24" customFormat="1" ht="96" customHeight="1" x14ac:dyDescent="0.15">
      <c r="A28" s="41" t="s">
        <v>50</v>
      </c>
      <c r="B28" s="61">
        <v>10</v>
      </c>
      <c r="C28" s="33" t="s">
        <v>87</v>
      </c>
      <c r="D28" s="81"/>
      <c r="G28" s="34"/>
    </row>
    <row r="29" spans="1:18" s="24" customFormat="1" ht="123.75" x14ac:dyDescent="0.15">
      <c r="A29" s="41" t="s">
        <v>105</v>
      </c>
      <c r="B29" s="61">
        <v>11</v>
      </c>
      <c r="C29" s="80" t="s">
        <v>106</v>
      </c>
      <c r="G29" s="34"/>
    </row>
    <row r="30" spans="1:18" s="24" customFormat="1" ht="33" customHeight="1" x14ac:dyDescent="0.15">
      <c r="A30" s="41" t="s">
        <v>51</v>
      </c>
      <c r="B30" s="61">
        <v>12</v>
      </c>
      <c r="C30" s="33" t="s">
        <v>116</v>
      </c>
      <c r="G30" s="34"/>
    </row>
    <row r="31" spans="1:18" s="24" customFormat="1" ht="79.5" customHeight="1" x14ac:dyDescent="0.15">
      <c r="A31" s="41" t="s">
        <v>111</v>
      </c>
      <c r="B31" s="61">
        <v>13</v>
      </c>
      <c r="C31" s="33" t="s">
        <v>129</v>
      </c>
      <c r="D31" s="81"/>
      <c r="G31" s="34"/>
    </row>
    <row r="32" spans="1:18" s="24" customFormat="1" ht="79.5" customHeight="1" x14ac:dyDescent="0.15">
      <c r="A32" s="41" t="s">
        <v>110</v>
      </c>
      <c r="B32" s="61">
        <v>14</v>
      </c>
      <c r="C32" s="33" t="s">
        <v>132</v>
      </c>
      <c r="D32" s="81"/>
      <c r="G32" s="34"/>
    </row>
    <row r="33" spans="1:7" s="24" customFormat="1" ht="129.75" customHeight="1" x14ac:dyDescent="0.15">
      <c r="A33" s="41" t="s">
        <v>52</v>
      </c>
      <c r="B33" s="61">
        <v>15</v>
      </c>
      <c r="C33" s="33" t="s">
        <v>93</v>
      </c>
      <c r="G33" s="34"/>
    </row>
    <row r="34" spans="1:7" s="24" customFormat="1" ht="39.200000000000003" customHeight="1" x14ac:dyDescent="0.15">
      <c r="A34" s="41" t="s">
        <v>53</v>
      </c>
      <c r="B34" s="61">
        <v>16</v>
      </c>
      <c r="C34" s="33" t="s">
        <v>77</v>
      </c>
      <c r="G34" s="34"/>
    </row>
    <row r="35" spans="1:7" s="24" customFormat="1" ht="70.5" customHeight="1" x14ac:dyDescent="0.15">
      <c r="A35" s="41" t="s">
        <v>54</v>
      </c>
      <c r="B35" s="61">
        <v>17</v>
      </c>
      <c r="C35" s="33" t="s">
        <v>122</v>
      </c>
      <c r="G35" s="34"/>
    </row>
    <row r="36" spans="1:7" s="24" customFormat="1" ht="70.5" customHeight="1" x14ac:dyDescent="0.15">
      <c r="A36" s="41" t="s">
        <v>119</v>
      </c>
      <c r="B36" s="61">
        <v>18</v>
      </c>
      <c r="C36" s="33" t="s">
        <v>133</v>
      </c>
      <c r="G36" s="34"/>
    </row>
    <row r="37" spans="1:7" s="24" customFormat="1" ht="52.5" customHeight="1" x14ac:dyDescent="0.15">
      <c r="A37" s="55" t="s">
        <v>57</v>
      </c>
      <c r="B37" s="62">
        <v>19</v>
      </c>
      <c r="C37" s="56" t="s">
        <v>120</v>
      </c>
      <c r="G37" s="34"/>
    </row>
    <row r="38" spans="1:7" s="24" customFormat="1" ht="78.75" x14ac:dyDescent="0.15">
      <c r="A38" s="58" t="s">
        <v>78</v>
      </c>
      <c r="B38" s="63">
        <v>20</v>
      </c>
      <c r="C38" s="54" t="s">
        <v>102</v>
      </c>
      <c r="D38" s="95"/>
      <c r="G38" s="34"/>
    </row>
    <row r="39" spans="1:7" s="24" customFormat="1" ht="60" customHeight="1" x14ac:dyDescent="0.15">
      <c r="A39" s="59" t="s">
        <v>58</v>
      </c>
      <c r="B39" s="63">
        <v>21</v>
      </c>
      <c r="C39" s="54" t="s">
        <v>96</v>
      </c>
      <c r="D39" s="95"/>
      <c r="G39" s="34"/>
    </row>
    <row r="40" spans="1:7" s="24" customFormat="1" ht="60" customHeight="1" x14ac:dyDescent="0.15">
      <c r="A40" s="59" t="s">
        <v>91</v>
      </c>
      <c r="B40" s="63">
        <v>22</v>
      </c>
      <c r="C40" s="54" t="s">
        <v>35</v>
      </c>
      <c r="G40" s="34"/>
    </row>
    <row r="41" spans="1:7" s="24" customFormat="1" ht="90" x14ac:dyDescent="0.15">
      <c r="A41" s="59" t="s">
        <v>97</v>
      </c>
      <c r="B41" s="63">
        <v>23</v>
      </c>
      <c r="C41" s="54" t="s">
        <v>98</v>
      </c>
      <c r="G41" s="34"/>
    </row>
    <row r="42" spans="1:7" s="24" customFormat="1" ht="127.5" customHeight="1" x14ac:dyDescent="0.15">
      <c r="A42" s="39" t="s">
        <v>86</v>
      </c>
      <c r="B42" s="64">
        <v>24</v>
      </c>
      <c r="C42" s="60" t="s">
        <v>126</v>
      </c>
      <c r="G42" s="34"/>
    </row>
    <row r="43" spans="1:7" s="24" customFormat="1" ht="36" customHeight="1" x14ac:dyDescent="0.15">
      <c r="A43" s="52" t="s">
        <v>113</v>
      </c>
      <c r="B43" s="64">
        <v>25</v>
      </c>
      <c r="C43" s="96" t="s">
        <v>127</v>
      </c>
      <c r="G43" s="34"/>
    </row>
    <row r="44" spans="1:7" s="24" customFormat="1" ht="39.75" customHeight="1" x14ac:dyDescent="0.15">
      <c r="A44" s="40" t="s">
        <v>84</v>
      </c>
      <c r="B44" s="64">
        <v>26</v>
      </c>
      <c r="C44" s="60" t="s">
        <v>112</v>
      </c>
      <c r="G44" s="34"/>
    </row>
    <row r="45" spans="1:7" s="24" customFormat="1" ht="53.45" customHeight="1" x14ac:dyDescent="0.15">
      <c r="A45" s="40" t="s">
        <v>108</v>
      </c>
      <c r="B45" s="64">
        <v>27</v>
      </c>
      <c r="C45" s="60" t="s">
        <v>107</v>
      </c>
      <c r="G45" s="34"/>
    </row>
    <row r="46" spans="1:7" s="24" customFormat="1" ht="28.5" customHeight="1" x14ac:dyDescent="0.15">
      <c r="A46" s="40" t="s">
        <v>85</v>
      </c>
      <c r="B46" s="64">
        <v>28</v>
      </c>
      <c r="C46" s="60" t="s">
        <v>79</v>
      </c>
      <c r="G46" s="34"/>
    </row>
    <row r="47" spans="1:7" s="24" customFormat="1" ht="45.75" customHeight="1" x14ac:dyDescent="0.15">
      <c r="A47" s="65" t="s">
        <v>59</v>
      </c>
      <c r="B47" s="66">
        <v>29</v>
      </c>
      <c r="C47" s="53" t="s">
        <v>75</v>
      </c>
      <c r="G47" s="34"/>
    </row>
    <row r="48" spans="1:7" s="24" customFormat="1" ht="48.75" customHeight="1" x14ac:dyDescent="0.15">
      <c r="A48" s="65" t="s">
        <v>80</v>
      </c>
      <c r="B48" s="66">
        <v>30</v>
      </c>
      <c r="C48" s="53" t="s">
        <v>76</v>
      </c>
      <c r="G48" s="34"/>
    </row>
    <row r="49" spans="1:7" s="24" customFormat="1" ht="45.75" customHeight="1" x14ac:dyDescent="0.15">
      <c r="A49" s="67" t="s">
        <v>33</v>
      </c>
      <c r="B49" s="68">
        <v>31</v>
      </c>
      <c r="C49" s="53" t="s">
        <v>94</v>
      </c>
      <c r="G49" s="34"/>
    </row>
    <row r="50" spans="1:7" s="24" customFormat="1" ht="36.75" customHeight="1" x14ac:dyDescent="0.15">
      <c r="A50" s="35" t="s">
        <v>71</v>
      </c>
      <c r="B50" s="61">
        <v>32</v>
      </c>
      <c r="C50" s="77" t="s">
        <v>128</v>
      </c>
      <c r="D50" s="81"/>
      <c r="G50" s="34"/>
    </row>
    <row r="51" spans="1:7" s="24" customFormat="1" ht="28.5" customHeight="1" x14ac:dyDescent="0.15">
      <c r="A51" s="35" t="s">
        <v>70</v>
      </c>
      <c r="B51" s="61">
        <v>33</v>
      </c>
      <c r="C51" s="33" t="s">
        <v>130</v>
      </c>
      <c r="G51" s="34"/>
    </row>
    <row r="52" spans="1:7" s="24" customFormat="1" ht="34.5" customHeight="1" x14ac:dyDescent="0.15">
      <c r="A52" s="35" t="s">
        <v>72</v>
      </c>
      <c r="B52" s="61">
        <v>34</v>
      </c>
      <c r="C52" s="33" t="s">
        <v>73</v>
      </c>
      <c r="D52" s="81"/>
      <c r="G52" s="34"/>
    </row>
    <row r="53" spans="1:7" s="24" customFormat="1" ht="49.5" customHeight="1" x14ac:dyDescent="0.15">
      <c r="A53" s="8" t="s">
        <v>74</v>
      </c>
      <c r="B53" s="61">
        <v>35</v>
      </c>
      <c r="C53" s="33" t="s">
        <v>131</v>
      </c>
      <c r="G53" s="34"/>
    </row>
    <row r="54" spans="1:7" s="24" customFormat="1" ht="43.5" customHeight="1" x14ac:dyDescent="0.15">
      <c r="A54" s="8" t="s">
        <v>123</v>
      </c>
      <c r="B54" s="61">
        <v>36</v>
      </c>
      <c r="C54" s="33" t="s">
        <v>124</v>
      </c>
      <c r="G54" s="34"/>
    </row>
    <row r="55" spans="1:7" s="24" customFormat="1" ht="20.25" customHeight="1" x14ac:dyDescent="0.15">
      <c r="A55" s="8"/>
      <c r="B55" s="61"/>
      <c r="C55" s="22"/>
      <c r="G55" s="37"/>
    </row>
    <row r="56" spans="1:7" s="24" customFormat="1" ht="20.25" customHeight="1" x14ac:dyDescent="0.15">
      <c r="A56" s="8"/>
      <c r="B56" s="61"/>
      <c r="C56" s="22"/>
    </row>
    <row r="57" spans="1:7" s="24" customFormat="1" x14ac:dyDescent="0.15">
      <c r="A57" s="8"/>
      <c r="B57" s="38"/>
      <c r="C57" s="22"/>
    </row>
    <row r="58" spans="1:7" x14ac:dyDescent="0.15">
      <c r="A58" s="42"/>
      <c r="B58" s="43"/>
      <c r="C58" s="44"/>
    </row>
    <row r="59" spans="1:7" x14ac:dyDescent="0.15">
      <c r="A59" s="9"/>
      <c r="B59" s="11"/>
      <c r="C59" s="12"/>
    </row>
    <row r="60" spans="1:7" ht="12.75" customHeight="1" x14ac:dyDescent="0.15">
      <c r="A60" s="10" t="s">
        <v>19</v>
      </c>
      <c r="B60" s="11" t="s">
        <v>40</v>
      </c>
      <c r="C60" s="12"/>
    </row>
    <row r="61" spans="1:7" ht="12.75" customHeight="1" x14ac:dyDescent="0.15">
      <c r="A61" s="10" t="s">
        <v>1</v>
      </c>
      <c r="B61" s="11" t="s">
        <v>41</v>
      </c>
      <c r="C61" s="12"/>
    </row>
    <row r="62" spans="1:7" ht="12.75" customHeight="1" x14ac:dyDescent="0.15">
      <c r="A62" s="10" t="s">
        <v>16</v>
      </c>
      <c r="B62" s="11" t="s">
        <v>0</v>
      </c>
      <c r="C62" s="12"/>
    </row>
    <row r="63" spans="1:7" ht="12.75" customHeight="1" x14ac:dyDescent="0.15">
      <c r="A63" s="10" t="s">
        <v>63</v>
      </c>
      <c r="B63" s="11"/>
      <c r="C63" s="12"/>
    </row>
    <row r="64" spans="1:7" ht="12.75" customHeight="1" x14ac:dyDescent="0.15">
      <c r="A64" s="10" t="s">
        <v>64</v>
      </c>
      <c r="B64" s="11"/>
      <c r="C64" s="12"/>
    </row>
    <row r="65" spans="1:3" ht="12.75" customHeight="1" x14ac:dyDescent="0.15">
      <c r="A65" s="10" t="s">
        <v>4</v>
      </c>
      <c r="B65" s="11"/>
      <c r="C65" s="12"/>
    </row>
    <row r="66" spans="1:3" ht="12.75" customHeight="1" x14ac:dyDescent="0.15">
      <c r="A66" s="10" t="s">
        <v>2</v>
      </c>
      <c r="B66" s="11"/>
      <c r="C66" s="12"/>
    </row>
    <row r="67" spans="1:3" ht="12.75" customHeight="1" x14ac:dyDescent="0.15">
      <c r="A67" s="10" t="s">
        <v>6</v>
      </c>
      <c r="B67" s="11"/>
      <c r="C67" s="12"/>
    </row>
    <row r="68" spans="1:3" ht="12.75" customHeight="1" x14ac:dyDescent="0.15">
      <c r="A68" s="10" t="s">
        <v>17</v>
      </c>
      <c r="B68" s="11"/>
      <c r="C68" s="12"/>
    </row>
    <row r="69" spans="1:3" ht="12.75" customHeight="1" x14ac:dyDescent="0.15">
      <c r="A69" s="10" t="s">
        <v>7</v>
      </c>
      <c r="B69" s="11"/>
      <c r="C69" s="12"/>
    </row>
    <row r="70" spans="1:3" ht="12.75" customHeight="1" x14ac:dyDescent="0.15">
      <c r="A70" s="10" t="s">
        <v>9</v>
      </c>
      <c r="B70" s="11"/>
      <c r="C70" s="12"/>
    </row>
    <row r="71" spans="1:3" ht="12.75" customHeight="1" x14ac:dyDescent="0.15">
      <c r="A71" s="10" t="s">
        <v>61</v>
      </c>
      <c r="B71" s="11"/>
      <c r="C71" s="12"/>
    </row>
    <row r="72" spans="1:3" ht="12.75" customHeight="1" x14ac:dyDescent="0.15">
      <c r="A72" s="10" t="s">
        <v>62</v>
      </c>
      <c r="B72" s="11"/>
      <c r="C72" s="12"/>
    </row>
    <row r="73" spans="1:3" ht="12.75" customHeight="1" x14ac:dyDescent="0.15">
      <c r="A73" s="10" t="s">
        <v>10</v>
      </c>
      <c r="B73" s="11"/>
      <c r="C73" s="12"/>
    </row>
    <row r="74" spans="1:3" ht="12.75" customHeight="1" x14ac:dyDescent="0.15">
      <c r="A74" s="10" t="s">
        <v>65</v>
      </c>
      <c r="B74" s="11"/>
      <c r="C74" s="12"/>
    </row>
    <row r="75" spans="1:3" ht="12.75" customHeight="1" x14ac:dyDescent="0.15">
      <c r="A75" s="10" t="s">
        <v>20</v>
      </c>
      <c r="B75" s="11"/>
      <c r="C75" s="12"/>
    </row>
    <row r="76" spans="1:3" ht="12.75" customHeight="1" x14ac:dyDescent="0.15">
      <c r="A76" s="10" t="s">
        <v>11</v>
      </c>
      <c r="B76" s="11"/>
      <c r="C76" s="12"/>
    </row>
    <row r="77" spans="1:3" ht="12.75" customHeight="1" x14ac:dyDescent="0.15">
      <c r="A77" s="10" t="s">
        <v>90</v>
      </c>
      <c r="B77" s="11"/>
      <c r="C77" s="12"/>
    </row>
    <row r="78" spans="1:3" ht="12.75" customHeight="1" x14ac:dyDescent="0.15">
      <c r="A78" s="10" t="s">
        <v>22</v>
      </c>
      <c r="B78" s="11"/>
      <c r="C78" s="12"/>
    </row>
    <row r="79" spans="1:3" ht="12.75" customHeight="1" x14ac:dyDescent="0.15">
      <c r="A79" s="10" t="s">
        <v>12</v>
      </c>
      <c r="B79" s="11"/>
      <c r="C79" s="12"/>
    </row>
    <row r="80" spans="1:3" ht="12.75" customHeight="1" x14ac:dyDescent="0.15">
      <c r="A80" s="10" t="s">
        <v>13</v>
      </c>
      <c r="B80" s="11"/>
      <c r="C80" s="12"/>
    </row>
    <row r="81" spans="1:3" ht="12.75" customHeight="1" x14ac:dyDescent="0.15">
      <c r="A81" s="10" t="s">
        <v>3</v>
      </c>
      <c r="B81" s="11"/>
      <c r="C81" s="12"/>
    </row>
    <row r="82" spans="1:3" ht="12.75" customHeight="1" x14ac:dyDescent="0.15">
      <c r="A82" s="10" t="s">
        <v>66</v>
      </c>
      <c r="B82" s="11"/>
      <c r="C82" s="12"/>
    </row>
    <row r="83" spans="1:3" ht="12.75" customHeight="1" x14ac:dyDescent="0.15">
      <c r="A83" s="10" t="s">
        <v>18</v>
      </c>
      <c r="B83" s="11"/>
      <c r="C83" s="12"/>
    </row>
    <row r="84" spans="1:3" ht="12.75" customHeight="1" x14ac:dyDescent="0.15">
      <c r="A84" s="10" t="s">
        <v>67</v>
      </c>
      <c r="B84" s="11"/>
      <c r="C84" s="12"/>
    </row>
    <row r="85" spans="1:3" ht="12.75" customHeight="1" x14ac:dyDescent="0.15">
      <c r="A85" s="10" t="s">
        <v>5</v>
      </c>
      <c r="B85" s="11"/>
      <c r="C85" s="12"/>
    </row>
    <row r="86" spans="1:3" ht="12.75" customHeight="1" x14ac:dyDescent="0.15">
      <c r="A86" s="10" t="s">
        <v>60</v>
      </c>
      <c r="B86" s="11"/>
      <c r="C86" s="12"/>
    </row>
    <row r="87" spans="1:3" ht="12.75" customHeight="1" x14ac:dyDescent="0.15">
      <c r="A87" s="10" t="s">
        <v>14</v>
      </c>
      <c r="B87" s="11"/>
      <c r="C87" s="12"/>
    </row>
    <row r="88" spans="1:3" ht="12.75" customHeight="1" x14ac:dyDescent="0.15">
      <c r="A88" s="10" t="s">
        <v>8</v>
      </c>
      <c r="B88" s="11"/>
      <c r="C88" s="12"/>
    </row>
    <row r="89" spans="1:3" ht="12.75" customHeight="1" x14ac:dyDescent="0.15">
      <c r="A89" s="10" t="s">
        <v>15</v>
      </c>
      <c r="B89" s="11"/>
      <c r="C89" s="12"/>
    </row>
    <row r="90" spans="1:3" ht="12.75" customHeight="1" x14ac:dyDescent="0.15">
      <c r="A90" s="10" t="s">
        <v>68</v>
      </c>
      <c r="B90" s="11"/>
      <c r="C90" s="12"/>
    </row>
    <row r="91" spans="1:3" ht="12.75" customHeight="1" x14ac:dyDescent="0.15">
      <c r="A91" s="10" t="s">
        <v>69</v>
      </c>
      <c r="B91" s="11"/>
      <c r="C91" s="12"/>
    </row>
    <row r="92" spans="1:3" ht="12.75" customHeight="1" x14ac:dyDescent="0.15">
      <c r="A92" s="10" t="s">
        <v>21</v>
      </c>
      <c r="B92" s="11"/>
      <c r="C92" s="12"/>
    </row>
  </sheetData>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Lista de chequeo</vt:lpstr>
      <vt:lpstr>Base</vt:lpstr>
      <vt:lpstr>ANTIOQUIA</vt:lpstr>
      <vt:lpstr>'Lista de chequeo'!Área_de_impresión</vt:lpstr>
      <vt:lpstr>'Lista de chequeo'!Títulos_a_imprimir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Peña Cruz</dc:creator>
  <cp:lastModifiedBy>Nancy Patiño</cp:lastModifiedBy>
  <cp:lastPrinted>2019-05-28T14:50:35Z</cp:lastPrinted>
  <dcterms:created xsi:type="dcterms:W3CDTF">2017-08-17T20:55:25Z</dcterms:created>
  <dcterms:modified xsi:type="dcterms:W3CDTF">2019-05-28T15:09:35Z</dcterms:modified>
</cp:coreProperties>
</file>